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9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<sst xmlns="http://schemas.openxmlformats.org/spreadsheetml/2006/main" count="939" uniqueCount="342">
  <si>
    <t>表1</t>
  </si>
  <si>
    <t>单位收支总表</t>
  </si>
  <si>
    <t>四川省人力资源和社会保障厅宣传中心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</si>
  <si>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</si>
  <si>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</si>
  <si>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</si>
  <si>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</si>
  <si>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</si>
  <si>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</si>
  <si>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</si>
  <si>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</si>
  <si>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</si>
  <si>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</si>
  <si>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</si>
  <si>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</si>
  <si>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</si>
  <si>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</si>
  <si>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</si>
  <si>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</si>
  <si>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</si>
  <si>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</si>
  <si>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</si>
  <si>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</si>
  <si>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</si>
  <si>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</si>
  <si>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</si>
  <si>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</si>
  <si>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</si>
  <si>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</si>
  <si>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</si>
  <si>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</si>
  <si>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</si>
  <si>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</si>
  <si>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</si>
  <si>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</si>
  <si>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</si>
  <si>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</si>
  <si>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</si>
  <si>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</si>
  <si>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</si>
  <si>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</si>
  <si>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</si>
  <si>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</si>
  <si>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</si>
  <si>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</si>
  <si>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</si>
  <si>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</si>
  <si>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</si>
  <si>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</si>
  <si>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</si>
  <si>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</si>
  <si>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</si>
  <si>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</si>
  <si>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</si>
  <si>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</si>
  <si>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</si>
  <si>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</si>
  <si>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</si>
  <si>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</si>
  <si>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</si>
  <si>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</si>
  <si>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</si>
  <si>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</si>
  <si>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</si>
  <si>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</si>
  <si>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</si>
  <si>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</si>
  <si>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</si>
  <si>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</si>
  <si>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</si>
  <si>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</si>
  <si>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</si>
  <si>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</si>
  <si>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</si>
  <si>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</si>
  <si>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</si>
  <si>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</si>
  <si>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</si>
  <si>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</si>
  <si>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</si>
  <si>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</si>
  <si>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</si>
  <si>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</si>
  <si>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313963</t>
  </si>
  <si>
    <t>培训支出</t>
  </si>
  <si>
    <t>208</t>
  </si>
  <si>
    <t>01</t>
  </si>
  <si>
    <t>信息化建设</t>
  </si>
  <si>
    <t>99</t>
  </si>
  <si>
    <t>其他人力资源和社会保障管理事务支出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</si>
  <si>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</si>
  <si>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</si>
  <si>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</si>
  <si>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</si>
  <si>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</si>
  <si>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</si>
  <si>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</si>
  <si>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</si>
  <si>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</si>
  <si>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</si>
  <si>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</si>
  <si>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</si>
  <si>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</si>
  <si>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</si>
  <si>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</si>
  <si>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</si>
  <si>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</si>
  <si>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</si>
  <si>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</si>
  <si>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</si>
  <si>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</si>
  <si>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</si>
  <si>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</si>
  <si>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</si>
  <si>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</si>
  <si>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</si>
  <si>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</si>
  <si>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</si>
  <si>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</si>
  <si>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</si>
  <si>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</si>
  <si>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</si>
  <si>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</si>
  <si>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</si>
  <si>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</si>
  <si>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</si>
  <si>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</si>
  <si>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</si>
  <si>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</si>
  <si>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</si>
  <si>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</si>
  <si>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</si>
  <si>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</si>
  <si>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</si>
  <si>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</si>
  <si>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</si>
  <si>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</si>
  <si>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</si>
  <si>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</si>
  <si>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</si>
  <si>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</si>
  <si>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</si>
  <si>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</si>
  <si>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</si>
  <si>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</si>
  <si>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</si>
  <si>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</si>
  <si>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</si>
  <si>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</si>
  <si>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</si>
  <si>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</si>
  <si>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</si>
  <si>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</si>
  <si>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</si>
  <si>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</si>
  <si>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</si>
  <si>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</si>
  <si>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</si>
  <si>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</si>
  <si>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</si>
  <si>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</si>
  <si>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</si>
  <si>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</si>
  <si>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</si>
  <si>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</si>
  <si>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</si>
  <si>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</si>
  <si>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</si>
  <si>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</si>
  <si>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</si>
  <si>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</si>
  <si>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</si>
  <si>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</si>
  <si>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</si>
  <si>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</si>
  <si>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</si>
  <si>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</si>
  <si>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</si>
  <si>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</si>
  <si>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</si>
  <si>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</si>
  <si>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</si>
  <si>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</si>
  <si>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</si>
  <si>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</si>
  <si>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</si>
  <si>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</si>
  <si>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</si>
  <si>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</si>
  <si>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</si>
  <si>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</si>
  <si>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</si>
  <si>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</si>
  <si>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</si>
  <si>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</si>
  <si>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</si>
  <si>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</si>
  <si>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</si>
  <si>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</si>
  <si>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</si>
  <si>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</si>
  <si>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</si>
  <si>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</si>
  <si>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</si>
  <si>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</si>
  <si>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</si>
  <si>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</si>
  <si>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</si>
  <si>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</si>
  <si>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</si>
  <si>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</si>
  <si>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</si>
  <si>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</si>
  <si>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</si>
  <si>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</si>
  <si>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</si>
  <si>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</si>
  <si>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</si>
  <si>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</si>
  <si>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</si>
  <si>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</si>
  <si>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</si>
  <si>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</si>
  <si>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</si>
  <si>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</si>
  <si>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</si>
  <si>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</si>
  <si>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</si>
  <si>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</si>
  <si>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</si>
  <si>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</si>
  <si>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</si>
  <si>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</si>
  <si>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</si>
  <si>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</si>
  <si>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</si>
  <si>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</si>
  <si>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</si>
  <si>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</si>
  <si>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</si>
  <si>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</si>
  <si>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</si>
  <si>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</si>
  <si>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</si>
  <si>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</si>
  <si>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</si>
  <si>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</si>
  <si>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</si>
  <si>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</si>
  <si>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</si>
  <si>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</si>
  <si>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</si>
  <si>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</si>
  <si>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</si>
  <si>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</si>
  <si>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</si>
  <si>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</si>
  <si>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</si>
  <si>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</si>
  <si>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</si>
  <si>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</si>
  <si>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</si>
  <si>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</si>
  <si>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</si>
  <si>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</si>
  <si>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</si>
  <si>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</si>
  <si>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</si>
  <si>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</si>
  <si>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人力资源和社会保障管理事务</t>
  </si>
  <si>
    <t xml:space="preserve">    信息化建设</t>
  </si>
  <si>
    <t xml:space="preserve">    其他人力资源和社会保障管理事务支出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</si>
  <si>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</si>
  <si>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</si>
  <si>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</si>
  <si>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</si>
  <si>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</si>
  <si>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</si>
  <si>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</si>
  <si>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</si>
  <si>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</si>
  <si>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</si>
  <si>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</si>
  <si>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</si>
  <si>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</si>
  <si>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</si>
  <si>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</si>
  <si>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</si>
  <si>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</si>
  <si>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</si>
  <si>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</si>
  <si>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</si>
  <si>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</si>
  <si>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</si>
  <si>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</si>
  <si>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</si>
  <si>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</si>
  <si>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</si>
  <si>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</si>
  <si>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</si>
  <si>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</si>
  <si>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</si>
  <si>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</si>
  <si>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</si>
  <si>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</si>
  <si>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</si>
  <si>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</si>
  <si>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</si>
  <si>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</si>
  <si>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</si>
  <si>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</si>
  <si>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</si>
  <si>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</si>
  <si>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</si>
  <si>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</si>
  <si>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</si>
  <si>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</si>
  <si>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</si>
  <si>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</si>
  <si>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信息化建设及运行维护费</t>
  </si>
  <si>
    <t xml:space="preserve">  劳务费</t>
  </si>
  <si>
    <t xml:space="preserve">  人社网络宣传矩阵平台运维经费</t>
  </si>
  <si>
    <t xml:space="preserve">  人社政策工作宣传及舆情监测经费</t>
  </si>
  <si>
    <t xml:space="preserve">  设备购置经费</t>
  </si>
  <si>
    <t xml:space="preserve">  印刷费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</si>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</sst>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</numFmts>
  <fonts count="29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sz val="11"/>
      <color indexed="53"/>
      <name val="Calibri"/>
      <family val="0"/>
    </font>
    <font>
      <b/>
      <sz val="11"/>
      <color indexed="9"/>
      <name val="Calibri"/>
      <family val="0"/>
    </font>
    <font>
      <b/>
      <sz val="15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16"/>
      <name val="Calibri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u val="single"/>
      <sz val="11"/>
      <color indexed="12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" borderId="1" applyNumberFormat="0" applyAlignment="0" applyProtection="0"/>
    <xf numFmtId="0" fontId="24" fillId="3" borderId="0" applyNumberFormat="0" applyBorder="0" applyAlignment="0" applyProtection="0"/>
    <xf numFmtId="0" fontId="17" fillId="0" borderId="2" applyNumberFormat="0" applyFill="0" applyAlignment="0" applyProtection="0"/>
    <xf numFmtId="0" fontId="13" fillId="2" borderId="1" applyNumberFormat="0" applyAlignment="0" applyProtection="0"/>
    <xf numFmtId="0" fontId="21" fillId="3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9" fillId="0" borderId="6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2" borderId="3" applyNumberFormat="0" applyAlignment="0" applyProtection="0"/>
    <xf numFmtId="0" fontId="23" fillId="5" borderId="0" applyNumberFormat="0" applyBorder="0" applyAlignment="0" applyProtection="0"/>
    <xf numFmtId="0" fontId="16" fillId="0" borderId="5" applyNumberFormat="0" applyFill="0" applyAlignment="0" applyProtection="0"/>
    <xf numFmtId="0" fontId="23" fillId="5" borderId="0" applyNumberFormat="0" applyBorder="0" applyAlignment="0" applyProtection="0"/>
    <xf numFmtId="0" fontId="18" fillId="6" borderId="7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22" fillId="2" borderId="3" applyNumberFormat="0" applyAlignment="0" applyProtection="0"/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2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17" borderId="8" applyNumberFormat="0" applyFont="0" applyAlignment="0" applyProtection="0"/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" borderId="3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2" applyNumberFormat="0" applyFill="0" applyAlignment="0" applyProtection="0"/>
    <xf numFmtId="0" fontId="18" fillId="6" borderId="7" applyNumberFormat="0" applyAlignment="0" applyProtection="0"/>
    <xf numFmtId="0" fontId="10" fillId="4" borderId="0" applyNumberFormat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3" applyNumberFormat="0" applyAlignment="0" applyProtection="0"/>
    <xf numFmtId="0" fontId="9" fillId="20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23" fillId="21" borderId="0" applyNumberFormat="0" applyBorder="0" applyAlignment="0" applyProtection="0"/>
    <xf numFmtId="178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17" borderId="0" applyNumberFormat="0" applyBorder="0" applyAlignment="0" applyProtection="0"/>
    <xf numFmtId="0" fontId="2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4" borderId="3" applyNumberFormat="0" applyAlignment="0" applyProtection="0"/>
    <xf numFmtId="0" fontId="9" fillId="12" borderId="0" applyNumberFormat="0" applyBorder="0" applyAlignment="0" applyProtection="0"/>
    <xf numFmtId="0" fontId="18" fillId="6" borderId="7" applyNumberFormat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9" fillId="18" borderId="0" applyNumberFormat="0" applyBorder="0" applyAlignment="0" applyProtection="0"/>
    <xf numFmtId="0" fontId="15" fillId="0" borderId="9" applyNumberFormat="0" applyFill="0" applyAlignment="0" applyProtection="0"/>
    <xf numFmtId="0" fontId="10" fillId="17" borderId="0" applyNumberFormat="0" applyBorder="0" applyAlignment="0" applyProtection="0"/>
    <xf numFmtId="0" fontId="16" fillId="0" borderId="5" applyNumberFormat="0" applyFill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3" fillId="2" borderId="1" applyNumberFormat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2" fillId="4" borderId="0" applyNumberFormat="0" applyBorder="0" applyAlignment="0" applyProtection="0"/>
    <xf numFmtId="176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6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7" borderId="8" applyNumberFormat="0" applyFont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1" fontId="3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180" fontId="3" fillId="0" borderId="24" xfId="0" applyNumberFormat="1" applyFont="1" applyFill="1" applyBorder="1" applyAlignment="1" applyProtection="1">
      <alignment vertical="center" wrapText="1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/>
    </xf>
    <xf numFmtId="0" fontId="3" fillId="2" borderId="23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3" fillId="0" borderId="30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 applyProtection="1">
      <alignment vertical="center" wrapText="1"/>
      <protection/>
    </xf>
    <xf numFmtId="0" fontId="3" fillId="0" borderId="31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vertical="center" wrapText="1"/>
    </xf>
    <xf numFmtId="180" fontId="5" fillId="0" borderId="29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180" fontId="5" fillId="0" borderId="31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3" xfId="0" applyNumberFormat="1" applyFont="1" applyFill="1" applyBorder="1" applyAlignment="1" applyProtection="1">
      <alignment horizontal="center" vertical="center"/>
      <protection/>
    </xf>
    <xf numFmtId="0" fontId="5" fillId="2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81" fontId="3" fillId="0" borderId="20" xfId="0" applyNumberFormat="1" applyFont="1" applyFill="1" applyBorder="1" applyAlignment="1" applyProtection="1">
      <alignment horizontal="center" vertical="center" wrapText="1"/>
      <protection/>
    </xf>
    <xf numFmtId="18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22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 applyProtection="1">
      <alignment horizontal="right" vertical="center" wrapText="1"/>
      <protection/>
    </xf>
    <xf numFmtId="180" fontId="5" fillId="0" borderId="22" xfId="0" applyNumberFormat="1" applyFont="1" applyFill="1" applyBorder="1" applyAlignment="1" applyProtection="1">
      <alignment horizontal="right" vertical="center" wrapText="1"/>
      <protection/>
    </xf>
    <xf numFmtId="180" fontId="5" fillId="0" borderId="29" xfId="0" applyNumberFormat="1" applyFont="1" applyFill="1" applyBorder="1" applyAlignment="1" applyProtection="1">
      <alignment horizontal="right" vertical="center" wrapText="1"/>
      <protection/>
    </xf>
    <xf numFmtId="180" fontId="5" fillId="0" borderId="29" xfId="0" applyNumberFormat="1" applyFont="1" applyFill="1" applyBorder="1" applyAlignment="1" applyProtection="1">
      <alignment horizontal="center" vertical="center" wrapText="1"/>
      <protection/>
    </xf>
    <xf numFmtId="180" fontId="5" fillId="0" borderId="29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9">
      <selection activeCell="D37" sqref="D37:D43"/>
    </sheetView>
  </sheetViews>
  <sheetFormatPr defaultColWidth="8.8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140" customWidth="1"/>
    <col min="5" max="16384" width="9.33203125" style="0" bestFit="1" customWidth="1"/>
  </cols>
  <sheetData>
    <row r="1" spans="1:4" ht="20.25" customHeight="1">
      <c r="A1" s="87"/>
      <c r="B1" s="87"/>
      <c r="C1" s="87"/>
      <c r="D1" s="141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8" t="s">
        <v>2</v>
      </c>
      <c r="B3" s="89"/>
      <c r="C3" s="28"/>
      <c r="D3" s="141" t="s">
        <v>3</v>
      </c>
    </row>
    <row r="4" spans="1:4" ht="19.5" customHeight="1">
      <c r="A4" s="90" t="s">
        <v>4</v>
      </c>
      <c r="B4" s="91"/>
      <c r="C4" s="90" t="s">
        <v>5</v>
      </c>
      <c r="D4" s="91"/>
    </row>
    <row r="5" spans="1:4" ht="19.5" customHeight="1">
      <c r="A5" s="93" t="s">
        <v>6</v>
      </c>
      <c r="B5" s="93" t="s">
        <v>7</v>
      </c>
      <c r="C5" s="93" t="s">
        <v>6</v>
      </c>
      <c r="D5" s="142" t="s">
        <v>7</v>
      </c>
    </row>
    <row r="6" spans="1:4" ht="19.5" customHeight="1">
      <c r="A6" s="104" t="s">
        <v>8</v>
      </c>
      <c r="B6" s="143">
        <v>366.61</v>
      </c>
      <c r="C6" s="104" t="s">
        <v>9</v>
      </c>
      <c r="D6" s="144">
        <v>0</v>
      </c>
    </row>
    <row r="7" spans="1:4" ht="19.5" customHeight="1">
      <c r="A7" s="104" t="s">
        <v>10</v>
      </c>
      <c r="B7" s="96">
        <v>0</v>
      </c>
      <c r="C7" s="104" t="s">
        <v>11</v>
      </c>
      <c r="D7" s="144">
        <v>0</v>
      </c>
    </row>
    <row r="8" spans="1:4" ht="19.5" customHeight="1">
      <c r="A8" s="95" t="s">
        <v>12</v>
      </c>
      <c r="B8" s="143">
        <v>0</v>
      </c>
      <c r="C8" s="145" t="s">
        <v>13</v>
      </c>
      <c r="D8" s="144">
        <v>0</v>
      </c>
    </row>
    <row r="9" spans="1:4" ht="19.5" customHeight="1">
      <c r="A9" s="104" t="s">
        <v>14</v>
      </c>
      <c r="B9" s="133">
        <v>0</v>
      </c>
      <c r="C9" s="104" t="s">
        <v>15</v>
      </c>
      <c r="D9" s="144">
        <v>0</v>
      </c>
    </row>
    <row r="10" spans="1:4" ht="19.5" customHeight="1">
      <c r="A10" s="104" t="s">
        <v>16</v>
      </c>
      <c r="B10" s="143">
        <v>0</v>
      </c>
      <c r="C10" s="104" t="s">
        <v>17</v>
      </c>
      <c r="D10" s="146">
        <v>11</v>
      </c>
    </row>
    <row r="11" spans="1:4" ht="19.5" customHeight="1">
      <c r="A11" s="104" t="s">
        <v>18</v>
      </c>
      <c r="B11" s="143">
        <v>0</v>
      </c>
      <c r="C11" s="104" t="s">
        <v>19</v>
      </c>
      <c r="D11" s="146">
        <v>0</v>
      </c>
    </row>
    <row r="12" spans="1:4" ht="19.5" customHeight="1">
      <c r="A12" s="104"/>
      <c r="B12" s="143"/>
      <c r="C12" s="104" t="s">
        <v>20</v>
      </c>
      <c r="D12" s="146">
        <v>0</v>
      </c>
    </row>
    <row r="13" spans="1:4" ht="19.5" customHeight="1">
      <c r="A13" s="98"/>
      <c r="B13" s="143"/>
      <c r="C13" s="104" t="s">
        <v>21</v>
      </c>
      <c r="D13" s="146">
        <v>340.48</v>
      </c>
    </row>
    <row r="14" spans="1:4" ht="19.5" customHeight="1">
      <c r="A14" s="98"/>
      <c r="B14" s="143"/>
      <c r="C14" s="104" t="s">
        <v>22</v>
      </c>
      <c r="D14" s="146">
        <v>0</v>
      </c>
    </row>
    <row r="15" spans="1:4" ht="19.5" customHeight="1">
      <c r="A15" s="98"/>
      <c r="B15" s="143"/>
      <c r="C15" s="104" t="s">
        <v>23</v>
      </c>
      <c r="D15" s="146">
        <v>6.39</v>
      </c>
    </row>
    <row r="16" spans="1:4" ht="19.5" customHeight="1">
      <c r="A16" s="98"/>
      <c r="B16" s="143"/>
      <c r="C16" s="104" t="s">
        <v>24</v>
      </c>
      <c r="D16" s="146">
        <v>0</v>
      </c>
    </row>
    <row r="17" spans="1:4" ht="19.5" customHeight="1">
      <c r="A17" s="98"/>
      <c r="B17" s="143"/>
      <c r="C17" s="104" t="s">
        <v>25</v>
      </c>
      <c r="D17" s="146">
        <v>0</v>
      </c>
    </row>
    <row r="18" spans="1:4" ht="19.5" customHeight="1">
      <c r="A18" s="98"/>
      <c r="B18" s="143"/>
      <c r="C18" s="104" t="s">
        <v>26</v>
      </c>
      <c r="D18" s="146">
        <v>0</v>
      </c>
    </row>
    <row r="19" spans="1:4" ht="19.5" customHeight="1">
      <c r="A19" s="98"/>
      <c r="B19" s="143"/>
      <c r="C19" s="104" t="s">
        <v>27</v>
      </c>
      <c r="D19" s="146">
        <v>0</v>
      </c>
    </row>
    <row r="20" spans="1:4" ht="19.5" customHeight="1">
      <c r="A20" s="98"/>
      <c r="B20" s="143"/>
      <c r="C20" s="104" t="s">
        <v>28</v>
      </c>
      <c r="D20" s="146">
        <v>0</v>
      </c>
    </row>
    <row r="21" spans="1:4" ht="19.5" customHeight="1">
      <c r="A21" s="98"/>
      <c r="B21" s="143"/>
      <c r="C21" s="104" t="s">
        <v>29</v>
      </c>
      <c r="D21" s="146">
        <v>0</v>
      </c>
    </row>
    <row r="22" spans="1:4" ht="19.5" customHeight="1">
      <c r="A22" s="98"/>
      <c r="B22" s="143"/>
      <c r="C22" s="104" t="s">
        <v>30</v>
      </c>
      <c r="D22" s="146">
        <v>0</v>
      </c>
    </row>
    <row r="23" spans="1:4" ht="19.5" customHeight="1">
      <c r="A23" s="98"/>
      <c r="B23" s="143"/>
      <c r="C23" s="104" t="s">
        <v>31</v>
      </c>
      <c r="D23" s="146">
        <v>0</v>
      </c>
    </row>
    <row r="24" spans="1:4" ht="19.5" customHeight="1">
      <c r="A24" s="98"/>
      <c r="B24" s="143"/>
      <c r="C24" s="104" t="s">
        <v>32</v>
      </c>
      <c r="D24" s="146">
        <v>0</v>
      </c>
    </row>
    <row r="25" spans="1:4" ht="19.5" customHeight="1">
      <c r="A25" s="98"/>
      <c r="B25" s="143"/>
      <c r="C25" s="104" t="s">
        <v>33</v>
      </c>
      <c r="D25" s="146">
        <v>8.74</v>
      </c>
    </row>
    <row r="26" spans="1:4" ht="19.5" customHeight="1">
      <c r="A26" s="104"/>
      <c r="B26" s="143"/>
      <c r="C26" s="104" t="s">
        <v>34</v>
      </c>
      <c r="D26" s="146">
        <v>0</v>
      </c>
    </row>
    <row r="27" spans="1:4" ht="19.5" customHeight="1">
      <c r="A27" s="104"/>
      <c r="B27" s="143"/>
      <c r="C27" s="104" t="s">
        <v>35</v>
      </c>
      <c r="D27" s="146">
        <v>0</v>
      </c>
    </row>
    <row r="28" spans="1:4" ht="19.5" customHeight="1">
      <c r="A28" s="104" t="s">
        <v>36</v>
      </c>
      <c r="B28" s="143"/>
      <c r="C28" s="104" t="s">
        <v>37</v>
      </c>
      <c r="D28" s="146">
        <v>0</v>
      </c>
    </row>
    <row r="29" spans="1:4" ht="19.5" customHeight="1">
      <c r="A29" s="104"/>
      <c r="B29" s="143"/>
      <c r="C29" s="104" t="s">
        <v>38</v>
      </c>
      <c r="D29" s="146">
        <v>0</v>
      </c>
    </row>
    <row r="30" spans="1:4" ht="19.5" customHeight="1">
      <c r="A30" s="108"/>
      <c r="B30" s="96"/>
      <c r="C30" s="108" t="s">
        <v>39</v>
      </c>
      <c r="D30" s="147">
        <v>0</v>
      </c>
    </row>
    <row r="31" spans="1:4" ht="19.5" customHeight="1">
      <c r="A31" s="111"/>
      <c r="B31" s="102"/>
      <c r="C31" s="111" t="s">
        <v>40</v>
      </c>
      <c r="D31" s="148">
        <v>0</v>
      </c>
    </row>
    <row r="32" spans="1:4" ht="19.5" customHeight="1">
      <c r="A32" s="111"/>
      <c r="B32" s="102"/>
      <c r="C32" s="111" t="s">
        <v>41</v>
      </c>
      <c r="D32" s="148">
        <v>0</v>
      </c>
    </row>
    <row r="33" spans="1:4" ht="19.5" customHeight="1">
      <c r="A33" s="111"/>
      <c r="B33" s="102"/>
      <c r="C33" s="111" t="s">
        <v>42</v>
      </c>
      <c r="D33" s="148">
        <v>0</v>
      </c>
    </row>
    <row r="34" spans="1:4" ht="19.5" customHeight="1">
      <c r="A34" s="111"/>
      <c r="B34" s="102"/>
      <c r="C34" s="111" t="s">
        <v>43</v>
      </c>
      <c r="D34" s="149">
        <v>0</v>
      </c>
    </row>
    <row r="35" spans="1:4" ht="19.5" customHeight="1">
      <c r="A35" s="111"/>
      <c r="B35" s="102"/>
      <c r="C35" s="111" t="s">
        <v>44</v>
      </c>
      <c r="D35" s="149">
        <v>0</v>
      </c>
    </row>
    <row r="36" spans="1:4" ht="19.5" customHeight="1">
      <c r="A36" s="111"/>
      <c r="B36" s="102"/>
      <c r="C36" s="111"/>
      <c r="D36" s="150"/>
    </row>
    <row r="37" spans="1:4" ht="19.5" customHeight="1">
      <c r="A37" s="112" t="s">
        <v>45</v>
      </c>
      <c r="B37" s="113">
        <f>SUM(B6:B34)</f>
        <v>366.61</v>
      </c>
      <c r="C37" s="112" t="s">
        <v>46</v>
      </c>
      <c r="D37" s="114">
        <f>SUM(D6:D35)</f>
        <v>366.61</v>
      </c>
    </row>
    <row r="38" spans="1:4" ht="19.5" customHeight="1">
      <c r="A38" s="111" t="s">
        <v>47</v>
      </c>
      <c r="B38" s="102">
        <v>0</v>
      </c>
      <c r="C38" s="111" t="s">
        <v>48</v>
      </c>
      <c r="D38" s="148">
        <v>0</v>
      </c>
    </row>
    <row r="39" spans="1:4" ht="19.5" customHeight="1">
      <c r="A39" s="111" t="s">
        <v>49</v>
      </c>
      <c r="B39" s="102">
        <v>0</v>
      </c>
      <c r="C39" s="111" t="s">
        <v>50</v>
      </c>
      <c r="D39" s="148">
        <v>0</v>
      </c>
    </row>
    <row r="40" spans="1:4" ht="19.5" customHeight="1">
      <c r="A40" s="111"/>
      <c r="B40" s="102"/>
      <c r="C40" s="111" t="s">
        <v>51</v>
      </c>
      <c r="D40" s="148">
        <v>0</v>
      </c>
    </row>
    <row r="41" spans="1:4" ht="19.5" customHeight="1">
      <c r="A41" s="151"/>
      <c r="B41" s="152"/>
      <c r="C41" s="151"/>
      <c r="D41" s="152"/>
    </row>
    <row r="42" spans="1:4" ht="19.5" customHeight="1">
      <c r="A42" s="153" t="s">
        <v>52</v>
      </c>
      <c r="B42" s="154">
        <f>SUM(B37:B39)</f>
        <v>366.61</v>
      </c>
      <c r="C42" s="153" t="s">
        <v>53</v>
      </c>
      <c r="D42" s="154">
        <f>SUM(D37,D38,D40)</f>
        <v>366.61</v>
      </c>
    </row>
    <row r="43" spans="1:4" ht="20.25" customHeight="1">
      <c r="A43" s="155"/>
      <c r="B43" s="156"/>
      <c r="C43" s="157"/>
      <c r="D43" s="15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29" sqref="E29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333</v>
      </c>
    </row>
    <row r="2" spans="1:8" ht="19.5" customHeight="1">
      <c r="A2" s="4" t="s">
        <v>334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6"/>
      <c r="C3" s="6"/>
      <c r="D3" s="6"/>
      <c r="E3" s="6"/>
      <c r="F3" s="17"/>
      <c r="G3" s="17"/>
      <c r="H3" s="18" t="s">
        <v>3</v>
      </c>
    </row>
    <row r="4" spans="1:8" ht="19.5" customHeight="1">
      <c r="A4" s="7" t="s">
        <v>56</v>
      </c>
      <c r="B4" s="8"/>
      <c r="C4" s="8"/>
      <c r="D4" s="8"/>
      <c r="E4" s="9"/>
      <c r="F4" s="19" t="s">
        <v>335</v>
      </c>
      <c r="G4" s="20"/>
      <c r="H4" s="20"/>
    </row>
    <row r="5" spans="1:8" ht="19.5" customHeight="1">
      <c r="A5" s="7" t="s">
        <v>67</v>
      </c>
      <c r="B5" s="8"/>
      <c r="C5" s="9"/>
      <c r="D5" s="10" t="s">
        <v>68</v>
      </c>
      <c r="E5" s="21" t="s">
        <v>107</v>
      </c>
      <c r="F5" s="22" t="s">
        <v>57</v>
      </c>
      <c r="G5" s="22" t="s">
        <v>103</v>
      </c>
      <c r="H5" s="20" t="s">
        <v>104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3"/>
      <c r="F6" s="24"/>
      <c r="G6" s="24"/>
      <c r="H6" s="25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6">
        <f t="shared" si="0"/>
        <v>0</v>
      </c>
      <c r="G16" s="27" t="s">
        <v>36</v>
      </c>
      <c r="H16" s="26" t="s">
        <v>36</v>
      </c>
    </row>
    <row r="17" s="1" customFormat="1" ht="21" customHeight="1">
      <c r="A17" s="1" t="s">
        <v>336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337</v>
      </c>
    </row>
    <row r="2" spans="1:8" ht="25.5" customHeight="1">
      <c r="A2" s="4" t="s">
        <v>338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327</v>
      </c>
      <c r="B4" s="31" t="s">
        <v>328</v>
      </c>
      <c r="C4" s="20" t="s">
        <v>329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57</v>
      </c>
      <c r="D5" s="21" t="s">
        <v>206</v>
      </c>
      <c r="E5" s="37" t="s">
        <v>330</v>
      </c>
      <c r="F5" s="38"/>
      <c r="G5" s="38"/>
      <c r="H5" s="39" t="s">
        <v>211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331</v>
      </c>
      <c r="G6" s="42" t="s">
        <v>332</v>
      </c>
      <c r="H6" s="43"/>
    </row>
    <row r="7" spans="1:8" ht="19.5" customHeight="1">
      <c r="A7" s="15" t="s">
        <v>36</v>
      </c>
      <c r="B7" s="34" t="s">
        <v>36</v>
      </c>
      <c r="C7" s="27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6" t="s">
        <v>36</v>
      </c>
      <c r="H7" s="44" t="s">
        <v>36</v>
      </c>
    </row>
    <row r="8" spans="1:8" ht="19.5" customHeight="1">
      <c r="A8" s="15" t="s">
        <v>36</v>
      </c>
      <c r="B8" s="34" t="s">
        <v>36</v>
      </c>
      <c r="C8" s="27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6" t="s">
        <v>36</v>
      </c>
      <c r="H8" s="44" t="s">
        <v>36</v>
      </c>
    </row>
    <row r="9" spans="1:8" ht="19.5" customHeight="1">
      <c r="A9" s="15" t="s">
        <v>36</v>
      </c>
      <c r="B9" s="34" t="s">
        <v>36</v>
      </c>
      <c r="C9" s="27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6" t="s">
        <v>36</v>
      </c>
      <c r="H9" s="44" t="s">
        <v>36</v>
      </c>
    </row>
    <row r="10" spans="1:8" ht="19.5" customHeight="1">
      <c r="A10" s="15" t="s">
        <v>36</v>
      </c>
      <c r="B10" s="34" t="s">
        <v>36</v>
      </c>
      <c r="C10" s="27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6" t="s">
        <v>36</v>
      </c>
      <c r="H10" s="44" t="s">
        <v>36</v>
      </c>
    </row>
    <row r="11" spans="1:8" ht="19.5" customHeight="1">
      <c r="A11" s="15" t="s">
        <v>36</v>
      </c>
      <c r="B11" s="34" t="s">
        <v>36</v>
      </c>
      <c r="C11" s="27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6" t="s">
        <v>36</v>
      </c>
      <c r="H11" s="44" t="s">
        <v>36</v>
      </c>
    </row>
    <row r="12" spans="1:8" ht="19.5" customHeight="1">
      <c r="A12" s="15" t="s">
        <v>36</v>
      </c>
      <c r="B12" s="34" t="s">
        <v>36</v>
      </c>
      <c r="C12" s="27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6" t="s">
        <v>36</v>
      </c>
      <c r="H12" s="44" t="s">
        <v>36</v>
      </c>
    </row>
    <row r="13" spans="1:8" ht="19.5" customHeight="1">
      <c r="A13" s="15" t="s">
        <v>36</v>
      </c>
      <c r="B13" s="34" t="s">
        <v>36</v>
      </c>
      <c r="C13" s="27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6" t="s">
        <v>36</v>
      </c>
      <c r="H13" s="44" t="s">
        <v>36</v>
      </c>
    </row>
    <row r="14" spans="1:8" ht="19.5" customHeight="1">
      <c r="A14" s="15" t="s">
        <v>36</v>
      </c>
      <c r="B14" s="34" t="s">
        <v>36</v>
      </c>
      <c r="C14" s="27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6" t="s">
        <v>36</v>
      </c>
      <c r="H14" s="44" t="s">
        <v>36</v>
      </c>
    </row>
    <row r="15" spans="1:8" ht="19.5" customHeight="1">
      <c r="A15" s="15" t="s">
        <v>36</v>
      </c>
      <c r="B15" s="34" t="s">
        <v>36</v>
      </c>
      <c r="C15" s="27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6" t="s">
        <v>36</v>
      </c>
      <c r="H15" s="44" t="s">
        <v>36</v>
      </c>
    </row>
    <row r="16" spans="1:8" ht="19.5" customHeight="1">
      <c r="A16" s="15" t="s">
        <v>36</v>
      </c>
      <c r="B16" s="34" t="s">
        <v>36</v>
      </c>
      <c r="C16" s="27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6" t="s">
        <v>36</v>
      </c>
      <c r="H16" s="44" t="s">
        <v>36</v>
      </c>
    </row>
    <row r="17" s="1" customFormat="1" ht="21" customHeight="1">
      <c r="A17" s="1" t="s">
        <v>336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6" t="s">
        <v>339</v>
      </c>
    </row>
    <row r="2" spans="1:8" ht="19.5" customHeight="1">
      <c r="A2" s="4" t="s">
        <v>340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17"/>
      <c r="G3" s="17"/>
      <c r="H3" s="18" t="s">
        <v>3</v>
      </c>
    </row>
    <row r="4" spans="1:8" ht="19.5" customHeight="1">
      <c r="A4" s="7" t="s">
        <v>56</v>
      </c>
      <c r="B4" s="8"/>
      <c r="C4" s="8"/>
      <c r="D4" s="8"/>
      <c r="E4" s="9"/>
      <c r="F4" s="19" t="s">
        <v>341</v>
      </c>
      <c r="G4" s="20"/>
      <c r="H4" s="20"/>
    </row>
    <row r="5" spans="1:8" ht="19.5" customHeight="1">
      <c r="A5" s="7" t="s">
        <v>67</v>
      </c>
      <c r="B5" s="8"/>
      <c r="C5" s="9"/>
      <c r="D5" s="10" t="s">
        <v>68</v>
      </c>
      <c r="E5" s="21" t="s">
        <v>107</v>
      </c>
      <c r="F5" s="22" t="s">
        <v>57</v>
      </c>
      <c r="G5" s="22" t="s">
        <v>103</v>
      </c>
      <c r="H5" s="20" t="s">
        <v>104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3"/>
      <c r="F6" s="24"/>
      <c r="G6" s="24"/>
      <c r="H6" s="25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6">
        <f t="shared" si="0"/>
        <v>0</v>
      </c>
      <c r="G16" s="27" t="s">
        <v>36</v>
      </c>
      <c r="H16" s="26" t="s">
        <v>36</v>
      </c>
    </row>
    <row r="17" s="1" customFormat="1" ht="21" customHeight="1">
      <c r="A17" s="1" t="s">
        <v>336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4"/>
      <c r="T1" s="139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5"/>
      <c r="T3" s="18" t="s">
        <v>3</v>
      </c>
    </row>
    <row r="4" spans="1:20" ht="19.5" customHeight="1">
      <c r="A4" s="7" t="s">
        <v>56</v>
      </c>
      <c r="B4" s="8"/>
      <c r="C4" s="8"/>
      <c r="D4" s="8"/>
      <c r="E4" s="9"/>
      <c r="F4" s="59" t="s">
        <v>57</v>
      </c>
      <c r="G4" s="20" t="s">
        <v>58</v>
      </c>
      <c r="H4" s="22" t="s">
        <v>59</v>
      </c>
      <c r="I4" s="22" t="s">
        <v>60</v>
      </c>
      <c r="J4" s="22" t="s">
        <v>61</v>
      </c>
      <c r="K4" s="22" t="s">
        <v>62</v>
      </c>
      <c r="L4" s="22"/>
      <c r="M4" s="136" t="s">
        <v>63</v>
      </c>
      <c r="N4" s="72" t="s">
        <v>64</v>
      </c>
      <c r="O4" s="73"/>
      <c r="P4" s="73"/>
      <c r="Q4" s="73"/>
      <c r="R4" s="74"/>
      <c r="S4" s="59" t="s">
        <v>65</v>
      </c>
      <c r="T4" s="22" t="s">
        <v>66</v>
      </c>
    </row>
    <row r="5" spans="1:20" ht="19.5" customHeight="1">
      <c r="A5" s="7" t="s">
        <v>67</v>
      </c>
      <c r="B5" s="8"/>
      <c r="C5" s="9"/>
      <c r="D5" s="55" t="s">
        <v>68</v>
      </c>
      <c r="E5" s="21" t="s">
        <v>69</v>
      </c>
      <c r="F5" s="22"/>
      <c r="G5" s="20"/>
      <c r="H5" s="22"/>
      <c r="I5" s="22"/>
      <c r="J5" s="22"/>
      <c r="K5" s="134" t="s">
        <v>70</v>
      </c>
      <c r="L5" s="22" t="s">
        <v>71</v>
      </c>
      <c r="M5" s="137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22"/>
      <c r="T5" s="22"/>
    </row>
    <row r="6" spans="1:20" ht="30.75" customHeight="1">
      <c r="A6" s="12" t="s">
        <v>77</v>
      </c>
      <c r="B6" s="11" t="s">
        <v>78</v>
      </c>
      <c r="C6" s="13" t="s">
        <v>79</v>
      </c>
      <c r="D6" s="23"/>
      <c r="E6" s="23"/>
      <c r="F6" s="24"/>
      <c r="G6" s="25"/>
      <c r="H6" s="24"/>
      <c r="I6" s="24"/>
      <c r="J6" s="24"/>
      <c r="K6" s="135"/>
      <c r="L6" s="24"/>
      <c r="M6" s="138"/>
      <c r="N6" s="24"/>
      <c r="O6" s="24"/>
      <c r="P6" s="24"/>
      <c r="Q6" s="24"/>
      <c r="R6" s="24"/>
      <c r="S6" s="24"/>
      <c r="T6" s="24"/>
    </row>
    <row r="7" spans="1:20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57</v>
      </c>
      <c r="F7" s="35">
        <v>366.61</v>
      </c>
      <c r="G7" s="35">
        <v>0</v>
      </c>
      <c r="H7" s="35">
        <v>366.61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5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0</v>
      </c>
      <c r="T7" s="26">
        <v>0</v>
      </c>
    </row>
    <row r="8" spans="1:20" ht="19.5" customHeight="1">
      <c r="A8" s="15" t="s">
        <v>80</v>
      </c>
      <c r="B8" s="15" t="s">
        <v>81</v>
      </c>
      <c r="C8" s="15" t="s">
        <v>82</v>
      </c>
      <c r="D8" s="15" t="s">
        <v>83</v>
      </c>
      <c r="E8" s="15" t="s">
        <v>84</v>
      </c>
      <c r="F8" s="35">
        <v>11</v>
      </c>
      <c r="G8" s="35">
        <v>0</v>
      </c>
      <c r="H8" s="35">
        <v>11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5" t="s">
        <v>85</v>
      </c>
      <c r="B9" s="15" t="s">
        <v>86</v>
      </c>
      <c r="C9" s="15" t="s">
        <v>81</v>
      </c>
      <c r="D9" s="15" t="s">
        <v>83</v>
      </c>
      <c r="E9" s="15" t="s">
        <v>87</v>
      </c>
      <c r="F9" s="35">
        <v>3</v>
      </c>
      <c r="G9" s="35">
        <v>0</v>
      </c>
      <c r="H9" s="35">
        <v>3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5" t="s">
        <v>85</v>
      </c>
      <c r="B10" s="15" t="s">
        <v>86</v>
      </c>
      <c r="C10" s="15" t="s">
        <v>88</v>
      </c>
      <c r="D10" s="15" t="s">
        <v>83</v>
      </c>
      <c r="E10" s="15" t="s">
        <v>89</v>
      </c>
      <c r="F10" s="35">
        <v>324.59</v>
      </c>
      <c r="G10" s="35">
        <v>0</v>
      </c>
      <c r="H10" s="35">
        <v>324.59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5" t="s">
        <v>85</v>
      </c>
      <c r="B11" s="15" t="s">
        <v>90</v>
      </c>
      <c r="C11" s="15" t="s">
        <v>90</v>
      </c>
      <c r="D11" s="15" t="s">
        <v>83</v>
      </c>
      <c r="E11" s="15" t="s">
        <v>91</v>
      </c>
      <c r="F11" s="35">
        <v>8.55</v>
      </c>
      <c r="G11" s="35">
        <v>0</v>
      </c>
      <c r="H11" s="35">
        <v>8.55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5" t="s">
        <v>85</v>
      </c>
      <c r="B12" s="15" t="s">
        <v>90</v>
      </c>
      <c r="C12" s="15" t="s">
        <v>92</v>
      </c>
      <c r="D12" s="15" t="s">
        <v>83</v>
      </c>
      <c r="E12" s="15" t="s">
        <v>93</v>
      </c>
      <c r="F12" s="35">
        <v>4.34</v>
      </c>
      <c r="G12" s="35">
        <v>0</v>
      </c>
      <c r="H12" s="35">
        <v>4.34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5" t="s">
        <v>94</v>
      </c>
      <c r="B13" s="15" t="s">
        <v>95</v>
      </c>
      <c r="C13" s="15" t="s">
        <v>96</v>
      </c>
      <c r="D13" s="15" t="s">
        <v>83</v>
      </c>
      <c r="E13" s="15" t="s">
        <v>97</v>
      </c>
      <c r="F13" s="35">
        <v>6.39</v>
      </c>
      <c r="G13" s="35">
        <v>0</v>
      </c>
      <c r="H13" s="35">
        <v>6.39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5" t="s">
        <v>98</v>
      </c>
      <c r="B14" s="15" t="s">
        <v>96</v>
      </c>
      <c r="C14" s="15" t="s">
        <v>86</v>
      </c>
      <c r="D14" s="15" t="s">
        <v>83</v>
      </c>
      <c r="E14" s="15" t="s">
        <v>99</v>
      </c>
      <c r="F14" s="35">
        <v>6.52</v>
      </c>
      <c r="G14" s="35">
        <v>0</v>
      </c>
      <c r="H14" s="35">
        <v>6.52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5" t="s">
        <v>98</v>
      </c>
      <c r="B15" s="15" t="s">
        <v>96</v>
      </c>
      <c r="C15" s="15" t="s">
        <v>82</v>
      </c>
      <c r="D15" s="15" t="s">
        <v>83</v>
      </c>
      <c r="E15" s="15" t="s">
        <v>100</v>
      </c>
      <c r="F15" s="35">
        <v>2.22</v>
      </c>
      <c r="G15" s="35">
        <v>0</v>
      </c>
      <c r="H15" s="35">
        <v>2.22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8"/>
      <c r="B1" s="119"/>
      <c r="C1" s="119"/>
      <c r="D1" s="119"/>
      <c r="E1" s="119"/>
      <c r="F1" s="119"/>
      <c r="G1" s="119"/>
      <c r="H1" s="119"/>
      <c r="I1" s="119"/>
      <c r="J1" s="132" t="s">
        <v>101</v>
      </c>
    </row>
    <row r="2" spans="1:10" ht="19.5" customHeight="1">
      <c r="A2" s="4" t="s">
        <v>102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2</v>
      </c>
      <c r="B3" s="89"/>
      <c r="C3" s="89"/>
      <c r="D3" s="89"/>
      <c r="E3" s="89"/>
      <c r="F3" s="126"/>
      <c r="G3" s="126"/>
      <c r="H3" s="126"/>
      <c r="I3" s="126"/>
      <c r="J3" s="18" t="s">
        <v>3</v>
      </c>
    </row>
    <row r="4" spans="1:10" ht="19.5" customHeight="1">
      <c r="A4" s="90" t="s">
        <v>56</v>
      </c>
      <c r="B4" s="92"/>
      <c r="C4" s="92"/>
      <c r="D4" s="92"/>
      <c r="E4" s="91"/>
      <c r="F4" s="127" t="s">
        <v>57</v>
      </c>
      <c r="G4" s="128" t="s">
        <v>103</v>
      </c>
      <c r="H4" s="129" t="s">
        <v>104</v>
      </c>
      <c r="I4" s="129" t="s">
        <v>105</v>
      </c>
      <c r="J4" s="123" t="s">
        <v>106</v>
      </c>
    </row>
    <row r="5" spans="1:10" ht="19.5" customHeight="1">
      <c r="A5" s="90" t="s">
        <v>67</v>
      </c>
      <c r="B5" s="92"/>
      <c r="C5" s="91"/>
      <c r="D5" s="120" t="s">
        <v>68</v>
      </c>
      <c r="E5" s="130" t="s">
        <v>107</v>
      </c>
      <c r="F5" s="128"/>
      <c r="G5" s="128"/>
      <c r="H5" s="129"/>
      <c r="I5" s="129"/>
      <c r="J5" s="123"/>
    </row>
    <row r="6" spans="1:10" ht="15" customHeight="1">
      <c r="A6" s="121" t="s">
        <v>77</v>
      </c>
      <c r="B6" s="121" t="s">
        <v>78</v>
      </c>
      <c r="C6" s="122" t="s">
        <v>79</v>
      </c>
      <c r="D6" s="123"/>
      <c r="E6" s="131"/>
      <c r="F6" s="128"/>
      <c r="G6" s="128"/>
      <c r="H6" s="129"/>
      <c r="I6" s="129"/>
      <c r="J6" s="123"/>
    </row>
    <row r="7" spans="1:10" ht="19.5" customHeight="1">
      <c r="A7" s="124" t="s">
        <v>36</v>
      </c>
      <c r="B7" s="124" t="s">
        <v>36</v>
      </c>
      <c r="C7" s="124" t="s">
        <v>36</v>
      </c>
      <c r="D7" s="125" t="s">
        <v>36</v>
      </c>
      <c r="E7" s="125" t="s">
        <v>57</v>
      </c>
      <c r="F7" s="105">
        <f aca="true" t="shared" si="0" ref="F7:F15">SUM(G7:J7)</f>
        <v>366.61</v>
      </c>
      <c r="G7" s="105">
        <v>106.99</v>
      </c>
      <c r="H7" s="105">
        <v>259.62</v>
      </c>
      <c r="I7" s="105">
        <v>0</v>
      </c>
      <c r="J7" s="133">
        <v>0</v>
      </c>
    </row>
    <row r="8" spans="1:10" ht="19.5" customHeight="1">
      <c r="A8" s="124" t="s">
        <v>80</v>
      </c>
      <c r="B8" s="124" t="s">
        <v>81</v>
      </c>
      <c r="C8" s="124" t="s">
        <v>82</v>
      </c>
      <c r="D8" s="125" t="s">
        <v>83</v>
      </c>
      <c r="E8" s="125" t="s">
        <v>84</v>
      </c>
      <c r="F8" s="105">
        <f t="shared" si="0"/>
        <v>11</v>
      </c>
      <c r="G8" s="105">
        <v>11</v>
      </c>
      <c r="H8" s="105">
        <v>0</v>
      </c>
      <c r="I8" s="105">
        <v>0</v>
      </c>
      <c r="J8" s="133">
        <v>0</v>
      </c>
    </row>
    <row r="9" spans="1:10" ht="19.5" customHeight="1">
      <c r="A9" s="124" t="s">
        <v>85</v>
      </c>
      <c r="B9" s="124" t="s">
        <v>86</v>
      </c>
      <c r="C9" s="124" t="s">
        <v>81</v>
      </c>
      <c r="D9" s="125" t="s">
        <v>83</v>
      </c>
      <c r="E9" s="125" t="s">
        <v>87</v>
      </c>
      <c r="F9" s="105">
        <f t="shared" si="0"/>
        <v>3</v>
      </c>
      <c r="G9" s="105">
        <v>0</v>
      </c>
      <c r="H9" s="105">
        <v>3</v>
      </c>
      <c r="I9" s="105">
        <v>0</v>
      </c>
      <c r="J9" s="133">
        <v>0</v>
      </c>
    </row>
    <row r="10" spans="1:10" ht="19.5" customHeight="1">
      <c r="A10" s="124" t="s">
        <v>85</v>
      </c>
      <c r="B10" s="124" t="s">
        <v>86</v>
      </c>
      <c r="C10" s="124" t="s">
        <v>88</v>
      </c>
      <c r="D10" s="125" t="s">
        <v>83</v>
      </c>
      <c r="E10" s="125" t="s">
        <v>89</v>
      </c>
      <c r="F10" s="105">
        <f t="shared" si="0"/>
        <v>324.59000000000003</v>
      </c>
      <c r="G10" s="105">
        <v>67.97</v>
      </c>
      <c r="H10" s="105">
        <v>256.62</v>
      </c>
      <c r="I10" s="105">
        <v>0</v>
      </c>
      <c r="J10" s="133">
        <v>0</v>
      </c>
    </row>
    <row r="11" spans="1:10" ht="19.5" customHeight="1">
      <c r="A11" s="124" t="s">
        <v>85</v>
      </c>
      <c r="B11" s="124" t="s">
        <v>90</v>
      </c>
      <c r="C11" s="124" t="s">
        <v>90</v>
      </c>
      <c r="D11" s="125" t="s">
        <v>83</v>
      </c>
      <c r="E11" s="125" t="s">
        <v>91</v>
      </c>
      <c r="F11" s="105">
        <f t="shared" si="0"/>
        <v>8.55</v>
      </c>
      <c r="G11" s="105">
        <v>8.55</v>
      </c>
      <c r="H11" s="105">
        <v>0</v>
      </c>
      <c r="I11" s="105">
        <v>0</v>
      </c>
      <c r="J11" s="133">
        <v>0</v>
      </c>
    </row>
    <row r="12" spans="1:10" ht="19.5" customHeight="1">
      <c r="A12" s="124" t="s">
        <v>85</v>
      </c>
      <c r="B12" s="124" t="s">
        <v>90</v>
      </c>
      <c r="C12" s="124" t="s">
        <v>92</v>
      </c>
      <c r="D12" s="125" t="s">
        <v>83</v>
      </c>
      <c r="E12" s="125" t="s">
        <v>93</v>
      </c>
      <c r="F12" s="105">
        <f t="shared" si="0"/>
        <v>4.34</v>
      </c>
      <c r="G12" s="105">
        <v>4.34</v>
      </c>
      <c r="H12" s="105">
        <v>0</v>
      </c>
      <c r="I12" s="105">
        <v>0</v>
      </c>
      <c r="J12" s="133">
        <v>0</v>
      </c>
    </row>
    <row r="13" spans="1:10" ht="19.5" customHeight="1">
      <c r="A13" s="124" t="s">
        <v>94</v>
      </c>
      <c r="B13" s="124" t="s">
        <v>95</v>
      </c>
      <c r="C13" s="124" t="s">
        <v>96</v>
      </c>
      <c r="D13" s="125" t="s">
        <v>83</v>
      </c>
      <c r="E13" s="125" t="s">
        <v>97</v>
      </c>
      <c r="F13" s="105">
        <f t="shared" si="0"/>
        <v>6.39</v>
      </c>
      <c r="G13" s="105">
        <v>6.39</v>
      </c>
      <c r="H13" s="105">
        <v>0</v>
      </c>
      <c r="I13" s="105">
        <v>0</v>
      </c>
      <c r="J13" s="133">
        <v>0</v>
      </c>
    </row>
    <row r="14" spans="1:10" ht="19.5" customHeight="1">
      <c r="A14" s="124" t="s">
        <v>98</v>
      </c>
      <c r="B14" s="124" t="s">
        <v>96</v>
      </c>
      <c r="C14" s="124" t="s">
        <v>86</v>
      </c>
      <c r="D14" s="125" t="s">
        <v>83</v>
      </c>
      <c r="E14" s="125" t="s">
        <v>99</v>
      </c>
      <c r="F14" s="105">
        <f t="shared" si="0"/>
        <v>6.52</v>
      </c>
      <c r="G14" s="105">
        <v>6.52</v>
      </c>
      <c r="H14" s="105">
        <v>0</v>
      </c>
      <c r="I14" s="105">
        <v>0</v>
      </c>
      <c r="J14" s="133">
        <v>0</v>
      </c>
    </row>
    <row r="15" spans="1:10" ht="19.5" customHeight="1">
      <c r="A15" s="124" t="s">
        <v>98</v>
      </c>
      <c r="B15" s="124" t="s">
        <v>96</v>
      </c>
      <c r="C15" s="124" t="s">
        <v>82</v>
      </c>
      <c r="D15" s="125" t="s">
        <v>83</v>
      </c>
      <c r="E15" s="125" t="s">
        <v>100</v>
      </c>
      <c r="F15" s="105">
        <f t="shared" si="0"/>
        <v>2.22</v>
      </c>
      <c r="G15" s="105">
        <v>2.22</v>
      </c>
      <c r="H15" s="105">
        <v>0</v>
      </c>
      <c r="I15" s="105">
        <v>0</v>
      </c>
      <c r="J15" s="13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8" t="s">
        <v>108</v>
      </c>
    </row>
    <row r="2" spans="1:8" ht="20.25" customHeight="1">
      <c r="A2" s="4" t="s">
        <v>109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2</v>
      </c>
      <c r="B3" s="89"/>
      <c r="C3" s="28"/>
      <c r="D3" s="28"/>
      <c r="E3" s="28"/>
      <c r="F3" s="28"/>
      <c r="G3" s="28"/>
      <c r="H3" s="18" t="s">
        <v>3</v>
      </c>
    </row>
    <row r="4" spans="1:8" ht="24" customHeight="1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spans="1:8" ht="24" customHeight="1">
      <c r="A5" s="93" t="s">
        <v>6</v>
      </c>
      <c r="B5" s="94" t="s">
        <v>7</v>
      </c>
      <c r="C5" s="93" t="s">
        <v>6</v>
      </c>
      <c r="D5" s="93" t="s">
        <v>57</v>
      </c>
      <c r="E5" s="94" t="s">
        <v>110</v>
      </c>
      <c r="F5" s="115" t="s">
        <v>111</v>
      </c>
      <c r="G5" s="94" t="s">
        <v>112</v>
      </c>
      <c r="H5" s="115" t="s">
        <v>113</v>
      </c>
    </row>
    <row r="6" spans="1:8" ht="24" customHeight="1">
      <c r="A6" s="95" t="s">
        <v>114</v>
      </c>
      <c r="B6" s="96">
        <f>SUM(B7:B9)</f>
        <v>366.61</v>
      </c>
      <c r="C6" s="97" t="s">
        <v>115</v>
      </c>
      <c r="D6" s="96">
        <f aca="true" t="shared" si="0" ref="D6:D36">SUM(E6:H6)</f>
        <v>366.61</v>
      </c>
      <c r="E6" s="109">
        <f>SUM(E7:E36)</f>
        <v>366.61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5" t="s">
        <v>116</v>
      </c>
      <c r="B7" s="96">
        <v>366.61</v>
      </c>
      <c r="C7" s="97" t="s">
        <v>117</v>
      </c>
      <c r="D7" s="96">
        <f t="shared" si="0"/>
        <v>0</v>
      </c>
      <c r="E7" s="109">
        <v>0</v>
      </c>
      <c r="F7" s="116">
        <v>0</v>
      </c>
      <c r="G7" s="116">
        <v>0</v>
      </c>
      <c r="H7" s="107">
        <v>0</v>
      </c>
    </row>
    <row r="8" spans="1:8" ht="24" customHeight="1">
      <c r="A8" s="95" t="s">
        <v>118</v>
      </c>
      <c r="B8" s="96">
        <v>0</v>
      </c>
      <c r="C8" s="97" t="s">
        <v>119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120</v>
      </c>
      <c r="B9" s="96">
        <v>0</v>
      </c>
      <c r="C9" s="97" t="s">
        <v>121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122</v>
      </c>
      <c r="B10" s="96">
        <f>SUM(B11:B14)</f>
        <v>0</v>
      </c>
      <c r="C10" s="97" t="s">
        <v>123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116</v>
      </c>
      <c r="B11" s="96">
        <v>0</v>
      </c>
      <c r="C11" s="97" t="s">
        <v>124</v>
      </c>
      <c r="D11" s="96">
        <f t="shared" si="0"/>
        <v>11</v>
      </c>
      <c r="E11" s="109">
        <v>11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118</v>
      </c>
      <c r="B12" s="96">
        <v>0</v>
      </c>
      <c r="C12" s="97" t="s">
        <v>125</v>
      </c>
      <c r="D12" s="96">
        <f t="shared" si="0"/>
        <v>0</v>
      </c>
      <c r="E12" s="109">
        <v>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120</v>
      </c>
      <c r="B13" s="96">
        <v>0</v>
      </c>
      <c r="C13" s="97" t="s">
        <v>126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127</v>
      </c>
      <c r="B14" s="96">
        <v>0</v>
      </c>
      <c r="C14" s="97" t="s">
        <v>128</v>
      </c>
      <c r="D14" s="96">
        <f t="shared" si="0"/>
        <v>340.48</v>
      </c>
      <c r="E14" s="109">
        <v>340.48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129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130</v>
      </c>
      <c r="D16" s="96">
        <f t="shared" si="0"/>
        <v>6.39</v>
      </c>
      <c r="E16" s="109">
        <v>6.39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131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132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133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134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135</v>
      </c>
      <c r="D21" s="96">
        <f t="shared" si="0"/>
        <v>0</v>
      </c>
      <c r="E21" s="109">
        <v>0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136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137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138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139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140</v>
      </c>
      <c r="D26" s="102">
        <f t="shared" si="0"/>
        <v>8.74</v>
      </c>
      <c r="E26" s="102">
        <v>8.74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141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142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143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144</v>
      </c>
      <c r="D30" s="107">
        <f t="shared" si="0"/>
        <v>0</v>
      </c>
      <c r="E30" s="117">
        <v>0</v>
      </c>
      <c r="F30" s="117">
        <v>0</v>
      </c>
      <c r="G30" s="117">
        <v>0</v>
      </c>
      <c r="H30" s="117">
        <v>0</v>
      </c>
    </row>
    <row r="31" spans="1:8" ht="24" customHeight="1">
      <c r="A31" s="108"/>
      <c r="B31" s="109"/>
      <c r="C31" s="110" t="s">
        <v>145</v>
      </c>
      <c r="D31" s="96">
        <f t="shared" si="0"/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24" customHeight="1">
      <c r="A32" s="111"/>
      <c r="B32" s="102"/>
      <c r="C32" s="103" t="s">
        <v>146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11"/>
      <c r="B33" s="102"/>
      <c r="C33" s="103" t="s">
        <v>147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11"/>
      <c r="B34" s="102"/>
      <c r="C34" s="103" t="s">
        <v>148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11"/>
      <c r="B35" s="102"/>
      <c r="C35" s="103" t="s">
        <v>149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11"/>
      <c r="B36" s="102"/>
      <c r="C36" s="103" t="s">
        <v>150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12"/>
      <c r="B37" s="113"/>
      <c r="C37" s="112"/>
      <c r="D37" s="113"/>
      <c r="E37" s="102"/>
      <c r="F37" s="102"/>
      <c r="G37" s="102" t="s">
        <v>36</v>
      </c>
      <c r="H37" s="102"/>
    </row>
    <row r="38" spans="1:8" ht="24" customHeight="1">
      <c r="A38" s="111"/>
      <c r="B38" s="102"/>
      <c r="C38" s="111" t="s">
        <v>151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11"/>
      <c r="B39" s="114"/>
      <c r="C39" s="111"/>
      <c r="D39" s="113"/>
      <c r="E39" s="102"/>
      <c r="F39" s="102"/>
      <c r="G39" s="102"/>
      <c r="H39" s="102"/>
    </row>
    <row r="40" spans="1:8" ht="24" customHeight="1">
      <c r="A40" s="112" t="s">
        <v>52</v>
      </c>
      <c r="B40" s="114">
        <f>SUM(B6,B10)</f>
        <v>366.61</v>
      </c>
      <c r="C40" s="112" t="s">
        <v>53</v>
      </c>
      <c r="D40" s="113">
        <f>SUM(D7:D38)</f>
        <v>366.61</v>
      </c>
      <c r="E40" s="113">
        <f>SUM(E7:E38)</f>
        <v>366.61</v>
      </c>
      <c r="F40" s="113">
        <f>SUM(F7:F38)</f>
        <v>0</v>
      </c>
      <c r="G40" s="113">
        <f>SUM(G7:G38)</f>
        <v>0</v>
      </c>
      <c r="H40" s="11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6" t="s">
        <v>152</v>
      </c>
    </row>
    <row r="2" spans="1:41" ht="19.5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5"/>
      <c r="AJ3" s="65"/>
      <c r="AK3" s="65"/>
      <c r="AL3" s="65"/>
      <c r="AO3" s="18" t="s">
        <v>3</v>
      </c>
    </row>
    <row r="4" spans="1:41" ht="19.5" customHeight="1">
      <c r="A4" s="7" t="s">
        <v>56</v>
      </c>
      <c r="B4" s="8"/>
      <c r="C4" s="8"/>
      <c r="D4" s="9"/>
      <c r="E4" s="77" t="s">
        <v>154</v>
      </c>
      <c r="F4" s="66" t="s">
        <v>155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156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157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67</v>
      </c>
      <c r="B5" s="47"/>
      <c r="C5" s="55" t="s">
        <v>68</v>
      </c>
      <c r="D5" s="21" t="s">
        <v>107</v>
      </c>
      <c r="E5" s="78"/>
      <c r="F5" s="32" t="s">
        <v>57</v>
      </c>
      <c r="G5" s="79" t="s">
        <v>158</v>
      </c>
      <c r="H5" s="80"/>
      <c r="I5" s="83"/>
      <c r="J5" s="79" t="s">
        <v>159</v>
      </c>
      <c r="K5" s="80"/>
      <c r="L5" s="83"/>
      <c r="M5" s="79" t="s">
        <v>160</v>
      </c>
      <c r="N5" s="80"/>
      <c r="O5" s="83"/>
      <c r="P5" s="54" t="s">
        <v>57</v>
      </c>
      <c r="Q5" s="79" t="s">
        <v>158</v>
      </c>
      <c r="R5" s="80"/>
      <c r="S5" s="83"/>
      <c r="T5" s="79" t="s">
        <v>159</v>
      </c>
      <c r="U5" s="80"/>
      <c r="V5" s="83"/>
      <c r="W5" s="79" t="s">
        <v>160</v>
      </c>
      <c r="X5" s="80"/>
      <c r="Y5" s="83"/>
      <c r="Z5" s="32" t="s">
        <v>57</v>
      </c>
      <c r="AA5" s="79" t="s">
        <v>158</v>
      </c>
      <c r="AB5" s="80"/>
      <c r="AC5" s="83"/>
      <c r="AD5" s="79" t="s">
        <v>159</v>
      </c>
      <c r="AE5" s="80"/>
      <c r="AF5" s="83"/>
      <c r="AG5" s="79" t="s">
        <v>160</v>
      </c>
      <c r="AH5" s="80"/>
      <c r="AI5" s="83"/>
      <c r="AJ5" s="79" t="s">
        <v>161</v>
      </c>
      <c r="AK5" s="80"/>
      <c r="AL5" s="83"/>
      <c r="AM5" s="79" t="s">
        <v>113</v>
      </c>
      <c r="AN5" s="80"/>
      <c r="AO5" s="83"/>
    </row>
    <row r="6" spans="1:41" ht="29.25" customHeight="1">
      <c r="A6" s="75" t="s">
        <v>77</v>
      </c>
      <c r="B6" s="75" t="s">
        <v>78</v>
      </c>
      <c r="C6" s="23"/>
      <c r="D6" s="23"/>
      <c r="E6" s="81"/>
      <c r="F6" s="56"/>
      <c r="G6" s="40" t="s">
        <v>72</v>
      </c>
      <c r="H6" s="82" t="s">
        <v>103</v>
      </c>
      <c r="I6" s="82" t="s">
        <v>104</v>
      </c>
      <c r="J6" s="40" t="s">
        <v>72</v>
      </c>
      <c r="K6" s="82" t="s">
        <v>103</v>
      </c>
      <c r="L6" s="82" t="s">
        <v>104</v>
      </c>
      <c r="M6" s="40" t="s">
        <v>72</v>
      </c>
      <c r="N6" s="82" t="s">
        <v>103</v>
      </c>
      <c r="O6" s="42" t="s">
        <v>104</v>
      </c>
      <c r="P6" s="56"/>
      <c r="Q6" s="86" t="s">
        <v>72</v>
      </c>
      <c r="R6" s="24" t="s">
        <v>103</v>
      </c>
      <c r="S6" s="24" t="s">
        <v>104</v>
      </c>
      <c r="T6" s="86" t="s">
        <v>72</v>
      </c>
      <c r="U6" s="24" t="s">
        <v>103</v>
      </c>
      <c r="V6" s="23" t="s">
        <v>104</v>
      </c>
      <c r="W6" s="22" t="s">
        <v>72</v>
      </c>
      <c r="X6" s="86" t="s">
        <v>103</v>
      </c>
      <c r="Y6" s="24" t="s">
        <v>104</v>
      </c>
      <c r="Z6" s="56"/>
      <c r="AA6" s="40" t="s">
        <v>72</v>
      </c>
      <c r="AB6" s="75" t="s">
        <v>103</v>
      </c>
      <c r="AC6" s="75" t="s">
        <v>104</v>
      </c>
      <c r="AD6" s="40" t="s">
        <v>72</v>
      </c>
      <c r="AE6" s="75" t="s">
        <v>103</v>
      </c>
      <c r="AF6" s="75" t="s">
        <v>104</v>
      </c>
      <c r="AG6" s="40" t="s">
        <v>72</v>
      </c>
      <c r="AH6" s="82" t="s">
        <v>103</v>
      </c>
      <c r="AI6" s="82" t="s">
        <v>104</v>
      </c>
      <c r="AJ6" s="40" t="s">
        <v>72</v>
      </c>
      <c r="AK6" s="82" t="s">
        <v>103</v>
      </c>
      <c r="AL6" s="82" t="s">
        <v>104</v>
      </c>
      <c r="AM6" s="40" t="s">
        <v>72</v>
      </c>
      <c r="AN6" s="82" t="s">
        <v>103</v>
      </c>
      <c r="AO6" s="82" t="s">
        <v>104</v>
      </c>
    </row>
    <row r="7" spans="1:41" ht="19.5" customHeight="1">
      <c r="A7" s="15" t="s">
        <v>36</v>
      </c>
      <c r="B7" s="15" t="s">
        <v>36</v>
      </c>
      <c r="C7" s="15" t="s">
        <v>36</v>
      </c>
      <c r="D7" s="15" t="s">
        <v>57</v>
      </c>
      <c r="E7" s="35">
        <f aca="true" t="shared" si="0" ref="E7:E12">SUM(F7,P7,Z7)</f>
        <v>366.61</v>
      </c>
      <c r="F7" s="35">
        <f aca="true" t="shared" si="1" ref="F7:F12">SUM(G7,J7,M7)</f>
        <v>366.61</v>
      </c>
      <c r="G7" s="35">
        <f aca="true" t="shared" si="2" ref="G7:G12">SUM(H7:I7)</f>
        <v>366.61</v>
      </c>
      <c r="H7" s="35">
        <v>106.99</v>
      </c>
      <c r="I7" s="26">
        <v>259.62</v>
      </c>
      <c r="J7" s="35">
        <f aca="true" t="shared" si="3" ref="J7:J12">SUM(K7:L7)</f>
        <v>0</v>
      </c>
      <c r="K7" s="35">
        <v>0</v>
      </c>
      <c r="L7" s="26">
        <v>0</v>
      </c>
      <c r="M7" s="35">
        <f aca="true" t="shared" si="4" ref="M7:M12">SUM(N7:O7)</f>
        <v>0</v>
      </c>
      <c r="N7" s="35">
        <v>0</v>
      </c>
      <c r="O7" s="26">
        <v>0</v>
      </c>
      <c r="P7" s="27">
        <f aca="true" t="shared" si="5" ref="P7:P12">SUM(Q7,T7,W7)</f>
        <v>0</v>
      </c>
      <c r="Q7" s="35">
        <f aca="true" t="shared" si="6" ref="Q7:Q12">SUM(R7:S7)</f>
        <v>0</v>
      </c>
      <c r="R7" s="35">
        <v>0</v>
      </c>
      <c r="S7" s="26">
        <v>0</v>
      </c>
      <c r="T7" s="35">
        <f aca="true" t="shared" si="7" ref="T7:T12">SUM(U7:V7)</f>
        <v>0</v>
      </c>
      <c r="U7" s="35">
        <v>0</v>
      </c>
      <c r="V7" s="35">
        <v>0</v>
      </c>
      <c r="W7" s="35">
        <f aca="true" t="shared" si="8" ref="W7:W12">SUM(X7:Y7)</f>
        <v>0</v>
      </c>
      <c r="X7" s="35">
        <v>0</v>
      </c>
      <c r="Y7" s="26">
        <v>0</v>
      </c>
      <c r="Z7" s="27">
        <f aca="true" t="shared" si="9" ref="Z7:Z12">SUM(AA7,AD7,AG7,AJ7,AM7)</f>
        <v>0</v>
      </c>
      <c r="AA7" s="35">
        <f aca="true" t="shared" si="10" ref="AA7:AA12">SUM(AB7:AC7)</f>
        <v>0</v>
      </c>
      <c r="AB7" s="35">
        <v>0</v>
      </c>
      <c r="AC7" s="26">
        <v>0</v>
      </c>
      <c r="AD7" s="35">
        <f aca="true" t="shared" si="11" ref="AD7:AD12">SUM(AE7:AF7)</f>
        <v>0</v>
      </c>
      <c r="AE7" s="35">
        <v>0</v>
      </c>
      <c r="AF7" s="26">
        <v>0</v>
      </c>
      <c r="AG7" s="35">
        <f aca="true" t="shared" si="12" ref="AG7:AG12">SUM(AH7:AI7)</f>
        <v>0</v>
      </c>
      <c r="AH7" s="35">
        <v>0</v>
      </c>
      <c r="AI7" s="26">
        <v>0</v>
      </c>
      <c r="AJ7" s="35">
        <f aca="true" t="shared" si="13" ref="AJ7:AJ12">SUM(AK7:AL7)</f>
        <v>0</v>
      </c>
      <c r="AK7" s="35">
        <v>0</v>
      </c>
      <c r="AL7" s="26">
        <v>0</v>
      </c>
      <c r="AM7" s="35">
        <f aca="true" t="shared" si="14" ref="AM7:AM12">SUM(AN7:AO7)</f>
        <v>0</v>
      </c>
      <c r="AN7" s="35">
        <v>0</v>
      </c>
      <c r="AO7" s="26">
        <v>0</v>
      </c>
    </row>
    <row r="8" spans="1:41" ht="19.5" customHeight="1">
      <c r="A8" s="15" t="s">
        <v>36</v>
      </c>
      <c r="B8" s="15" t="s">
        <v>162</v>
      </c>
      <c r="C8" s="15" t="s">
        <v>36</v>
      </c>
      <c r="D8" s="15" t="s">
        <v>163</v>
      </c>
      <c r="E8" s="35">
        <f t="shared" si="0"/>
        <v>354.99</v>
      </c>
      <c r="F8" s="35">
        <f t="shared" si="1"/>
        <v>354.99</v>
      </c>
      <c r="G8" s="35">
        <f t="shared" si="2"/>
        <v>354.99</v>
      </c>
      <c r="H8" s="35">
        <v>106.99</v>
      </c>
      <c r="I8" s="26">
        <v>248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0</v>
      </c>
      <c r="AA8" s="35">
        <f t="shared" si="10"/>
        <v>0</v>
      </c>
      <c r="AB8" s="35">
        <v>0</v>
      </c>
      <c r="AC8" s="26">
        <v>0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5" t="s">
        <v>162</v>
      </c>
      <c r="B9" s="15" t="s">
        <v>164</v>
      </c>
      <c r="C9" s="15" t="s">
        <v>83</v>
      </c>
      <c r="D9" s="15" t="s">
        <v>165</v>
      </c>
      <c r="E9" s="35">
        <f t="shared" si="0"/>
        <v>81.1</v>
      </c>
      <c r="F9" s="35">
        <f t="shared" si="1"/>
        <v>81.1</v>
      </c>
      <c r="G9" s="35">
        <f t="shared" si="2"/>
        <v>81.1</v>
      </c>
      <c r="H9" s="35">
        <v>81.1</v>
      </c>
      <c r="I9" s="26">
        <v>0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5" t="s">
        <v>162</v>
      </c>
      <c r="B10" s="15" t="s">
        <v>166</v>
      </c>
      <c r="C10" s="15" t="s">
        <v>83</v>
      </c>
      <c r="D10" s="15" t="s">
        <v>167</v>
      </c>
      <c r="E10" s="35">
        <f t="shared" si="0"/>
        <v>273.89</v>
      </c>
      <c r="F10" s="35">
        <f t="shared" si="1"/>
        <v>273.89</v>
      </c>
      <c r="G10" s="35">
        <f t="shared" si="2"/>
        <v>273.89</v>
      </c>
      <c r="H10" s="35">
        <v>25.89</v>
      </c>
      <c r="I10" s="26">
        <v>248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5" t="s">
        <v>36</v>
      </c>
      <c r="B11" s="15" t="s">
        <v>168</v>
      </c>
      <c r="C11" s="15" t="s">
        <v>36</v>
      </c>
      <c r="D11" s="15" t="s">
        <v>169</v>
      </c>
      <c r="E11" s="35">
        <f t="shared" si="0"/>
        <v>11.62</v>
      </c>
      <c r="F11" s="35">
        <f t="shared" si="1"/>
        <v>11.62</v>
      </c>
      <c r="G11" s="35">
        <f t="shared" si="2"/>
        <v>11.62</v>
      </c>
      <c r="H11" s="35">
        <v>0</v>
      </c>
      <c r="I11" s="26">
        <v>11.62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5" t="s">
        <v>168</v>
      </c>
      <c r="B12" s="15" t="s">
        <v>164</v>
      </c>
      <c r="C12" s="15" t="s">
        <v>83</v>
      </c>
      <c r="D12" s="15" t="s">
        <v>170</v>
      </c>
      <c r="E12" s="35">
        <f t="shared" si="0"/>
        <v>11.62</v>
      </c>
      <c r="F12" s="35">
        <f t="shared" si="1"/>
        <v>11.62</v>
      </c>
      <c r="G12" s="35">
        <f t="shared" si="2"/>
        <v>11.62</v>
      </c>
      <c r="H12" s="35">
        <v>0</v>
      </c>
      <c r="I12" s="26">
        <v>11.62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="75" zoomScaleNormal="75" workbookViewId="0" topLeftCell="A1">
      <selection activeCell="A16" sqref="A16:IV17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"/>
      <c r="B1" s="3"/>
      <c r="C1" s="3"/>
      <c r="D1" s="3"/>
      <c r="DI1" s="16" t="s">
        <v>171</v>
      </c>
    </row>
    <row r="2" spans="1:113" ht="19.5" customHeight="1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2</v>
      </c>
      <c r="B3" s="49"/>
      <c r="C3" s="49"/>
      <c r="D3" s="49"/>
      <c r="F3" s="65"/>
      <c r="DI3" s="16" t="s">
        <v>3</v>
      </c>
    </row>
    <row r="4" spans="1:113" ht="19.5" customHeight="1">
      <c r="A4" s="62" t="s">
        <v>56</v>
      </c>
      <c r="B4" s="63"/>
      <c r="C4" s="63"/>
      <c r="D4" s="64"/>
      <c r="E4" s="31" t="s">
        <v>57</v>
      </c>
      <c r="F4" s="66" t="s">
        <v>173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174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175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176</v>
      </c>
      <c r="BI4" s="67"/>
      <c r="BJ4" s="67"/>
      <c r="BK4" s="67"/>
      <c r="BL4" s="71"/>
      <c r="BM4" s="66" t="s">
        <v>177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178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179</v>
      </c>
      <c r="CS4" s="73"/>
      <c r="CT4" s="74"/>
      <c r="CU4" s="72" t="s">
        <v>180</v>
      </c>
      <c r="CV4" s="73"/>
      <c r="CW4" s="73"/>
      <c r="CX4" s="73"/>
      <c r="CY4" s="73"/>
      <c r="CZ4" s="74"/>
      <c r="DA4" s="72" t="s">
        <v>181</v>
      </c>
      <c r="DB4" s="73"/>
      <c r="DC4" s="74"/>
      <c r="DD4" s="66" t="s">
        <v>182</v>
      </c>
      <c r="DE4" s="67"/>
      <c r="DF4" s="67"/>
      <c r="DG4" s="67"/>
      <c r="DH4" s="67"/>
      <c r="DI4" s="71"/>
    </row>
    <row r="5" spans="1:113" ht="19.5" customHeight="1">
      <c r="A5" s="7" t="s">
        <v>67</v>
      </c>
      <c r="B5" s="8"/>
      <c r="C5" s="9"/>
      <c r="D5" s="31" t="s">
        <v>183</v>
      </c>
      <c r="E5" s="22"/>
      <c r="F5" s="68" t="s">
        <v>72</v>
      </c>
      <c r="G5" s="68" t="s">
        <v>184</v>
      </c>
      <c r="H5" s="68" t="s">
        <v>185</v>
      </c>
      <c r="I5" s="68" t="s">
        <v>186</v>
      </c>
      <c r="J5" s="68" t="s">
        <v>187</v>
      </c>
      <c r="K5" s="68" t="s">
        <v>188</v>
      </c>
      <c r="L5" s="68" t="s">
        <v>189</v>
      </c>
      <c r="M5" s="68" t="s">
        <v>190</v>
      </c>
      <c r="N5" s="68" t="s">
        <v>191</v>
      </c>
      <c r="O5" s="68" t="s">
        <v>192</v>
      </c>
      <c r="P5" s="68" t="s">
        <v>193</v>
      </c>
      <c r="Q5" s="68" t="s">
        <v>99</v>
      </c>
      <c r="R5" s="68" t="s">
        <v>194</v>
      </c>
      <c r="S5" s="68" t="s">
        <v>195</v>
      </c>
      <c r="T5" s="68" t="s">
        <v>72</v>
      </c>
      <c r="U5" s="68" t="s">
        <v>196</v>
      </c>
      <c r="V5" s="68" t="s">
        <v>197</v>
      </c>
      <c r="W5" s="68" t="s">
        <v>198</v>
      </c>
      <c r="X5" s="68" t="s">
        <v>199</v>
      </c>
      <c r="Y5" s="68" t="s">
        <v>200</v>
      </c>
      <c r="Z5" s="68" t="s">
        <v>201</v>
      </c>
      <c r="AA5" s="68" t="s">
        <v>202</v>
      </c>
      <c r="AB5" s="68" t="s">
        <v>203</v>
      </c>
      <c r="AC5" s="68" t="s">
        <v>204</v>
      </c>
      <c r="AD5" s="68" t="s">
        <v>205</v>
      </c>
      <c r="AE5" s="68" t="s">
        <v>206</v>
      </c>
      <c r="AF5" s="68" t="s">
        <v>207</v>
      </c>
      <c r="AG5" s="68" t="s">
        <v>208</v>
      </c>
      <c r="AH5" s="68" t="s">
        <v>209</v>
      </c>
      <c r="AI5" s="68" t="s">
        <v>210</v>
      </c>
      <c r="AJ5" s="68" t="s">
        <v>211</v>
      </c>
      <c r="AK5" s="68" t="s">
        <v>212</v>
      </c>
      <c r="AL5" s="68" t="s">
        <v>213</v>
      </c>
      <c r="AM5" s="68" t="s">
        <v>214</v>
      </c>
      <c r="AN5" s="68" t="s">
        <v>215</v>
      </c>
      <c r="AO5" s="68" t="s">
        <v>216</v>
      </c>
      <c r="AP5" s="68" t="s">
        <v>217</v>
      </c>
      <c r="AQ5" s="68" t="s">
        <v>218</v>
      </c>
      <c r="AR5" s="68" t="s">
        <v>219</v>
      </c>
      <c r="AS5" s="68" t="s">
        <v>220</v>
      </c>
      <c r="AT5" s="68" t="s">
        <v>221</v>
      </c>
      <c r="AU5" s="68" t="s">
        <v>222</v>
      </c>
      <c r="AV5" s="68" t="s">
        <v>72</v>
      </c>
      <c r="AW5" s="68" t="s">
        <v>223</v>
      </c>
      <c r="AX5" s="68" t="s">
        <v>224</v>
      </c>
      <c r="AY5" s="68" t="s">
        <v>225</v>
      </c>
      <c r="AZ5" s="68" t="s">
        <v>226</v>
      </c>
      <c r="BA5" s="68" t="s">
        <v>227</v>
      </c>
      <c r="BB5" s="68" t="s">
        <v>228</v>
      </c>
      <c r="BC5" s="68" t="s">
        <v>229</v>
      </c>
      <c r="BD5" s="68" t="s">
        <v>230</v>
      </c>
      <c r="BE5" s="68" t="s">
        <v>231</v>
      </c>
      <c r="BF5" s="68" t="s">
        <v>232</v>
      </c>
      <c r="BG5" s="21" t="s">
        <v>233</v>
      </c>
      <c r="BH5" s="21" t="s">
        <v>72</v>
      </c>
      <c r="BI5" s="21" t="s">
        <v>234</v>
      </c>
      <c r="BJ5" s="21" t="s">
        <v>235</v>
      </c>
      <c r="BK5" s="21" t="s">
        <v>236</v>
      </c>
      <c r="BL5" s="21" t="s">
        <v>237</v>
      </c>
      <c r="BM5" s="68" t="s">
        <v>72</v>
      </c>
      <c r="BN5" s="68" t="s">
        <v>238</v>
      </c>
      <c r="BO5" s="68" t="s">
        <v>239</v>
      </c>
      <c r="BP5" s="68" t="s">
        <v>240</v>
      </c>
      <c r="BQ5" s="68" t="s">
        <v>241</v>
      </c>
      <c r="BR5" s="68" t="s">
        <v>242</v>
      </c>
      <c r="BS5" s="68" t="s">
        <v>243</v>
      </c>
      <c r="BT5" s="68" t="s">
        <v>244</v>
      </c>
      <c r="BU5" s="68" t="s">
        <v>245</v>
      </c>
      <c r="BV5" s="68" t="s">
        <v>246</v>
      </c>
      <c r="BW5" s="39" t="s">
        <v>247</v>
      </c>
      <c r="BX5" s="39" t="s">
        <v>248</v>
      </c>
      <c r="BY5" s="68" t="s">
        <v>249</v>
      </c>
      <c r="BZ5" s="68" t="s">
        <v>72</v>
      </c>
      <c r="CA5" s="68" t="s">
        <v>238</v>
      </c>
      <c r="CB5" s="68" t="s">
        <v>239</v>
      </c>
      <c r="CC5" s="68" t="s">
        <v>240</v>
      </c>
      <c r="CD5" s="68" t="s">
        <v>241</v>
      </c>
      <c r="CE5" s="68" t="s">
        <v>242</v>
      </c>
      <c r="CF5" s="68" t="s">
        <v>243</v>
      </c>
      <c r="CG5" s="68" t="s">
        <v>244</v>
      </c>
      <c r="CH5" s="68" t="s">
        <v>250</v>
      </c>
      <c r="CI5" s="68" t="s">
        <v>251</v>
      </c>
      <c r="CJ5" s="68" t="s">
        <v>252</v>
      </c>
      <c r="CK5" s="68" t="s">
        <v>253</v>
      </c>
      <c r="CL5" s="68" t="s">
        <v>245</v>
      </c>
      <c r="CM5" s="68" t="s">
        <v>246</v>
      </c>
      <c r="CN5" s="68" t="s">
        <v>254</v>
      </c>
      <c r="CO5" s="39" t="s">
        <v>247</v>
      </c>
      <c r="CP5" s="39" t="s">
        <v>248</v>
      </c>
      <c r="CQ5" s="68" t="s">
        <v>255</v>
      </c>
      <c r="CR5" s="39" t="s">
        <v>72</v>
      </c>
      <c r="CS5" s="39" t="s">
        <v>256</v>
      </c>
      <c r="CT5" s="68" t="s">
        <v>257</v>
      </c>
      <c r="CU5" s="39" t="s">
        <v>72</v>
      </c>
      <c r="CV5" s="39" t="s">
        <v>256</v>
      </c>
      <c r="CW5" s="68" t="s">
        <v>258</v>
      </c>
      <c r="CX5" s="39" t="s">
        <v>259</v>
      </c>
      <c r="CY5" s="39" t="s">
        <v>260</v>
      </c>
      <c r="CZ5" s="21" t="s">
        <v>257</v>
      </c>
      <c r="DA5" s="39" t="s">
        <v>72</v>
      </c>
      <c r="DB5" s="39" t="s">
        <v>181</v>
      </c>
      <c r="DC5" s="39" t="s">
        <v>261</v>
      </c>
      <c r="DD5" s="68" t="s">
        <v>72</v>
      </c>
      <c r="DE5" s="68" t="s">
        <v>262</v>
      </c>
      <c r="DF5" s="68" t="s">
        <v>263</v>
      </c>
      <c r="DG5" s="68" t="s">
        <v>261</v>
      </c>
      <c r="DH5" s="68" t="s">
        <v>264</v>
      </c>
      <c r="DI5" s="68" t="s">
        <v>182</v>
      </c>
    </row>
    <row r="6" spans="1:113" ht="30.75" customHeight="1">
      <c r="A6" s="12" t="s">
        <v>77</v>
      </c>
      <c r="B6" s="11" t="s">
        <v>78</v>
      </c>
      <c r="C6" s="13" t="s">
        <v>79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3"/>
      <c r="BX6" s="43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3"/>
      <c r="CP6" s="43"/>
      <c r="CQ6" s="24"/>
      <c r="CR6" s="43"/>
      <c r="CS6" s="43"/>
      <c r="CT6" s="24"/>
      <c r="CU6" s="43"/>
      <c r="CV6" s="43"/>
      <c r="CW6" s="24"/>
      <c r="CX6" s="43"/>
      <c r="CY6" s="43"/>
      <c r="CZ6" s="23"/>
      <c r="DA6" s="43"/>
      <c r="DB6" s="43"/>
      <c r="DC6" s="43"/>
      <c r="DD6" s="24"/>
      <c r="DE6" s="24"/>
      <c r="DF6" s="24"/>
      <c r="DG6" s="24"/>
      <c r="DH6" s="24"/>
      <c r="DI6" s="24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57</v>
      </c>
      <c r="E7" s="69">
        <f aca="true" t="shared" si="0" ref="E7:E24">SUM(F7,T7,AV7,BH7,BM7,BZ7,CR7,CU7,DA7,DD7)</f>
        <v>366.61</v>
      </c>
      <c r="F7" s="69">
        <v>81.1</v>
      </c>
      <c r="G7" s="69">
        <v>30.85</v>
      </c>
      <c r="H7" s="69">
        <v>2.95</v>
      </c>
      <c r="I7" s="69">
        <v>0</v>
      </c>
      <c r="J7" s="69">
        <v>0</v>
      </c>
      <c r="K7" s="69">
        <v>21.06</v>
      </c>
      <c r="L7" s="69">
        <v>8.55</v>
      </c>
      <c r="M7" s="69">
        <v>4.34</v>
      </c>
      <c r="N7" s="69">
        <v>6.39</v>
      </c>
      <c r="O7" s="70">
        <v>0</v>
      </c>
      <c r="P7" s="70">
        <v>0.44</v>
      </c>
      <c r="Q7" s="70">
        <v>6.52</v>
      </c>
      <c r="R7" s="70">
        <v>0</v>
      </c>
      <c r="S7" s="70">
        <v>0</v>
      </c>
      <c r="T7" s="70">
        <v>273.89</v>
      </c>
      <c r="U7" s="70">
        <v>1</v>
      </c>
      <c r="V7" s="70">
        <v>10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7</v>
      </c>
      <c r="AE7" s="70">
        <v>0</v>
      </c>
      <c r="AF7" s="70">
        <v>3</v>
      </c>
      <c r="AG7" s="70">
        <v>30</v>
      </c>
      <c r="AH7" s="70">
        <v>0</v>
      </c>
      <c r="AI7" s="70">
        <v>11</v>
      </c>
      <c r="AJ7" s="70">
        <v>1</v>
      </c>
      <c r="AK7" s="70">
        <v>0</v>
      </c>
      <c r="AL7" s="70">
        <v>0</v>
      </c>
      <c r="AM7" s="70">
        <v>0</v>
      </c>
      <c r="AN7" s="70">
        <v>20</v>
      </c>
      <c r="AO7" s="70">
        <v>0</v>
      </c>
      <c r="AP7" s="70">
        <v>1.07</v>
      </c>
      <c r="AQ7" s="70">
        <v>0.82</v>
      </c>
      <c r="AR7" s="70">
        <v>0</v>
      </c>
      <c r="AS7" s="70">
        <v>0</v>
      </c>
      <c r="AT7" s="70">
        <v>0</v>
      </c>
      <c r="AU7" s="70">
        <v>189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11.62</v>
      </c>
      <c r="CA7" s="70">
        <v>0</v>
      </c>
      <c r="CB7" s="70">
        <v>11.62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265</v>
      </c>
      <c r="E8" s="69">
        <f t="shared" si="0"/>
        <v>11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11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11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266</v>
      </c>
      <c r="E9" s="69">
        <f t="shared" si="0"/>
        <v>11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11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11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80</v>
      </c>
      <c r="B10" s="34" t="s">
        <v>81</v>
      </c>
      <c r="C10" s="34" t="s">
        <v>82</v>
      </c>
      <c r="D10" s="34" t="s">
        <v>267</v>
      </c>
      <c r="E10" s="69">
        <f t="shared" si="0"/>
        <v>11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11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11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36</v>
      </c>
      <c r="B11" s="34" t="s">
        <v>36</v>
      </c>
      <c r="C11" s="34" t="s">
        <v>36</v>
      </c>
      <c r="D11" s="34" t="s">
        <v>268</v>
      </c>
      <c r="E11" s="69">
        <f t="shared" si="0"/>
        <v>340.48</v>
      </c>
      <c r="F11" s="69">
        <v>65.97</v>
      </c>
      <c r="G11" s="69">
        <v>30.85</v>
      </c>
      <c r="H11" s="69">
        <v>0.73</v>
      </c>
      <c r="I11" s="69">
        <v>0</v>
      </c>
      <c r="J11" s="69">
        <v>0</v>
      </c>
      <c r="K11" s="69">
        <v>21.06</v>
      </c>
      <c r="L11" s="69">
        <v>8.55</v>
      </c>
      <c r="M11" s="69">
        <v>4.34</v>
      </c>
      <c r="N11" s="69">
        <v>0</v>
      </c>
      <c r="O11" s="70">
        <v>0</v>
      </c>
      <c r="P11" s="70">
        <v>0.44</v>
      </c>
      <c r="Q11" s="70">
        <v>0</v>
      </c>
      <c r="R11" s="70">
        <v>0</v>
      </c>
      <c r="S11" s="70">
        <v>0</v>
      </c>
      <c r="T11" s="70">
        <v>262.89</v>
      </c>
      <c r="U11" s="70">
        <v>1</v>
      </c>
      <c r="V11" s="70">
        <v>10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7</v>
      </c>
      <c r="AE11" s="70">
        <v>0</v>
      </c>
      <c r="AF11" s="70">
        <v>3</v>
      </c>
      <c r="AG11" s="70">
        <v>30</v>
      </c>
      <c r="AH11" s="70">
        <v>0</v>
      </c>
      <c r="AI11" s="70">
        <v>0</v>
      </c>
      <c r="AJ11" s="70">
        <v>1</v>
      </c>
      <c r="AK11" s="70">
        <v>0</v>
      </c>
      <c r="AL11" s="70">
        <v>0</v>
      </c>
      <c r="AM11" s="70">
        <v>0</v>
      </c>
      <c r="AN11" s="70">
        <v>20</v>
      </c>
      <c r="AO11" s="70">
        <v>0</v>
      </c>
      <c r="AP11" s="70">
        <v>1.07</v>
      </c>
      <c r="AQ11" s="70">
        <v>0.82</v>
      </c>
      <c r="AR11" s="70">
        <v>0</v>
      </c>
      <c r="AS11" s="70">
        <v>0</v>
      </c>
      <c r="AT11" s="70">
        <v>0</v>
      </c>
      <c r="AU11" s="70">
        <v>189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11.62</v>
      </c>
      <c r="CA11" s="70">
        <v>0</v>
      </c>
      <c r="CB11" s="70">
        <v>11.62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36</v>
      </c>
      <c r="B12" s="34" t="s">
        <v>36</v>
      </c>
      <c r="C12" s="34" t="s">
        <v>36</v>
      </c>
      <c r="D12" s="34" t="s">
        <v>269</v>
      </c>
      <c r="E12" s="69">
        <f t="shared" si="0"/>
        <v>327.59</v>
      </c>
      <c r="F12" s="69">
        <v>53.08</v>
      </c>
      <c r="G12" s="69">
        <v>30.85</v>
      </c>
      <c r="H12" s="69">
        <v>0.73</v>
      </c>
      <c r="I12" s="69">
        <v>0</v>
      </c>
      <c r="J12" s="69">
        <v>0</v>
      </c>
      <c r="K12" s="69">
        <v>21.06</v>
      </c>
      <c r="L12" s="69">
        <v>0</v>
      </c>
      <c r="M12" s="69">
        <v>0</v>
      </c>
      <c r="N12" s="69">
        <v>0</v>
      </c>
      <c r="O12" s="70">
        <v>0</v>
      </c>
      <c r="P12" s="70">
        <v>0.44</v>
      </c>
      <c r="Q12" s="70">
        <v>0</v>
      </c>
      <c r="R12" s="70">
        <v>0</v>
      </c>
      <c r="S12" s="70">
        <v>0</v>
      </c>
      <c r="T12" s="70">
        <v>262.89</v>
      </c>
      <c r="U12" s="70">
        <v>1</v>
      </c>
      <c r="V12" s="70">
        <v>10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7</v>
      </c>
      <c r="AE12" s="70">
        <v>0</v>
      </c>
      <c r="AF12" s="70">
        <v>3</v>
      </c>
      <c r="AG12" s="70">
        <v>30</v>
      </c>
      <c r="AH12" s="70">
        <v>0</v>
      </c>
      <c r="AI12" s="70">
        <v>0</v>
      </c>
      <c r="AJ12" s="70">
        <v>1</v>
      </c>
      <c r="AK12" s="70">
        <v>0</v>
      </c>
      <c r="AL12" s="70">
        <v>0</v>
      </c>
      <c r="AM12" s="70">
        <v>0</v>
      </c>
      <c r="AN12" s="70">
        <v>20</v>
      </c>
      <c r="AO12" s="70">
        <v>0</v>
      </c>
      <c r="AP12" s="70">
        <v>1.07</v>
      </c>
      <c r="AQ12" s="70">
        <v>0.82</v>
      </c>
      <c r="AR12" s="70">
        <v>0</v>
      </c>
      <c r="AS12" s="70">
        <v>0</v>
      </c>
      <c r="AT12" s="70">
        <v>0</v>
      </c>
      <c r="AU12" s="70">
        <v>189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11.62</v>
      </c>
      <c r="CA12" s="70">
        <v>0</v>
      </c>
      <c r="CB12" s="70">
        <v>11.62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85</v>
      </c>
      <c r="B13" s="34" t="s">
        <v>86</v>
      </c>
      <c r="C13" s="34" t="s">
        <v>81</v>
      </c>
      <c r="D13" s="34" t="s">
        <v>270</v>
      </c>
      <c r="E13" s="69">
        <f t="shared" si="0"/>
        <v>3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3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3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85</v>
      </c>
      <c r="B14" s="34" t="s">
        <v>86</v>
      </c>
      <c r="C14" s="34" t="s">
        <v>88</v>
      </c>
      <c r="D14" s="34" t="s">
        <v>271</v>
      </c>
      <c r="E14" s="69">
        <f t="shared" si="0"/>
        <v>324.59</v>
      </c>
      <c r="F14" s="69">
        <v>53.08</v>
      </c>
      <c r="G14" s="69">
        <v>30.85</v>
      </c>
      <c r="H14" s="69">
        <v>0.73</v>
      </c>
      <c r="I14" s="69">
        <v>0</v>
      </c>
      <c r="J14" s="69">
        <v>0</v>
      </c>
      <c r="K14" s="69">
        <v>21.06</v>
      </c>
      <c r="L14" s="69">
        <v>0</v>
      </c>
      <c r="M14" s="69">
        <v>0</v>
      </c>
      <c r="N14" s="69">
        <v>0</v>
      </c>
      <c r="O14" s="70">
        <v>0</v>
      </c>
      <c r="P14" s="70">
        <v>0.44</v>
      </c>
      <c r="Q14" s="70">
        <v>0</v>
      </c>
      <c r="R14" s="70">
        <v>0</v>
      </c>
      <c r="S14" s="70">
        <v>0</v>
      </c>
      <c r="T14" s="70">
        <v>259.89</v>
      </c>
      <c r="U14" s="70">
        <v>1</v>
      </c>
      <c r="V14" s="70">
        <v>10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7</v>
      </c>
      <c r="AE14" s="70">
        <v>0</v>
      </c>
      <c r="AF14" s="70">
        <v>0</v>
      </c>
      <c r="AG14" s="70">
        <v>30</v>
      </c>
      <c r="AH14" s="70">
        <v>0</v>
      </c>
      <c r="AI14" s="70">
        <v>0</v>
      </c>
      <c r="AJ14" s="70">
        <v>1</v>
      </c>
      <c r="AK14" s="70">
        <v>0</v>
      </c>
      <c r="AL14" s="70">
        <v>0</v>
      </c>
      <c r="AM14" s="70">
        <v>0</v>
      </c>
      <c r="AN14" s="70">
        <v>20</v>
      </c>
      <c r="AO14" s="70">
        <v>0</v>
      </c>
      <c r="AP14" s="70">
        <v>1.07</v>
      </c>
      <c r="AQ14" s="70">
        <v>0.82</v>
      </c>
      <c r="AR14" s="70">
        <v>0</v>
      </c>
      <c r="AS14" s="70">
        <v>0</v>
      </c>
      <c r="AT14" s="70">
        <v>0</v>
      </c>
      <c r="AU14" s="70">
        <v>189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11.62</v>
      </c>
      <c r="CA14" s="70">
        <v>0</v>
      </c>
      <c r="CB14" s="70">
        <v>11.62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36</v>
      </c>
      <c r="B15" s="34" t="s">
        <v>36</v>
      </c>
      <c r="C15" s="34" t="s">
        <v>36</v>
      </c>
      <c r="D15" s="34" t="s">
        <v>272</v>
      </c>
      <c r="E15" s="69">
        <f t="shared" si="0"/>
        <v>12.89</v>
      </c>
      <c r="F15" s="69">
        <v>12.89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8.55</v>
      </c>
      <c r="M15" s="69">
        <v>4.34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85</v>
      </c>
      <c r="B16" s="34" t="s">
        <v>90</v>
      </c>
      <c r="C16" s="34" t="s">
        <v>90</v>
      </c>
      <c r="D16" s="34" t="s">
        <v>273</v>
      </c>
      <c r="E16" s="69">
        <f t="shared" si="0"/>
        <v>8.55</v>
      </c>
      <c r="F16" s="69">
        <v>8.55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8.55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85</v>
      </c>
      <c r="B17" s="34" t="s">
        <v>90</v>
      </c>
      <c r="C17" s="34" t="s">
        <v>92</v>
      </c>
      <c r="D17" s="34" t="s">
        <v>274</v>
      </c>
      <c r="E17" s="69">
        <f t="shared" si="0"/>
        <v>4.34</v>
      </c>
      <c r="F17" s="69">
        <v>4.34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4.34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275</v>
      </c>
      <c r="E18" s="69">
        <f t="shared" si="0"/>
        <v>6.39</v>
      </c>
      <c r="F18" s="69">
        <v>6.39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6.39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36</v>
      </c>
      <c r="B19" s="34" t="s">
        <v>36</v>
      </c>
      <c r="C19" s="34" t="s">
        <v>36</v>
      </c>
      <c r="D19" s="34" t="s">
        <v>276</v>
      </c>
      <c r="E19" s="69">
        <f t="shared" si="0"/>
        <v>6.39</v>
      </c>
      <c r="F19" s="69">
        <v>6.39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6.39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94</v>
      </c>
      <c r="B20" s="34" t="s">
        <v>95</v>
      </c>
      <c r="C20" s="34" t="s">
        <v>96</v>
      </c>
      <c r="D20" s="34" t="s">
        <v>277</v>
      </c>
      <c r="E20" s="69">
        <f t="shared" si="0"/>
        <v>6.39</v>
      </c>
      <c r="F20" s="69">
        <v>6.39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6.39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36</v>
      </c>
      <c r="B21" s="34" t="s">
        <v>36</v>
      </c>
      <c r="C21" s="34" t="s">
        <v>36</v>
      </c>
      <c r="D21" s="34" t="s">
        <v>278</v>
      </c>
      <c r="E21" s="69">
        <f t="shared" si="0"/>
        <v>8.74</v>
      </c>
      <c r="F21" s="69">
        <v>8.74</v>
      </c>
      <c r="G21" s="69">
        <v>0</v>
      </c>
      <c r="H21" s="69">
        <v>2.22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6.52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279</v>
      </c>
      <c r="E22" s="69">
        <f t="shared" si="0"/>
        <v>8.74</v>
      </c>
      <c r="F22" s="69">
        <v>8.74</v>
      </c>
      <c r="G22" s="69">
        <v>0</v>
      </c>
      <c r="H22" s="69">
        <v>2.22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6.52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98</v>
      </c>
      <c r="B23" s="34" t="s">
        <v>96</v>
      </c>
      <c r="C23" s="34" t="s">
        <v>86</v>
      </c>
      <c r="D23" s="34" t="s">
        <v>280</v>
      </c>
      <c r="E23" s="69">
        <f t="shared" si="0"/>
        <v>6.52</v>
      </c>
      <c r="F23" s="69">
        <v>6.52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6.52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98</v>
      </c>
      <c r="B24" s="34" t="s">
        <v>96</v>
      </c>
      <c r="C24" s="34" t="s">
        <v>82</v>
      </c>
      <c r="D24" s="34" t="s">
        <v>281</v>
      </c>
      <c r="E24" s="69">
        <f t="shared" si="0"/>
        <v>2.22</v>
      </c>
      <c r="F24" s="69">
        <v>2.22</v>
      </c>
      <c r="G24" s="69">
        <v>0</v>
      </c>
      <c r="H24" s="69">
        <v>2.22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282</v>
      </c>
    </row>
    <row r="2" spans="1:7" ht="25.5" customHeight="1">
      <c r="A2" s="4" t="s">
        <v>283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18" t="s">
        <v>3</v>
      </c>
    </row>
    <row r="4" spans="1:7" ht="19.5" customHeight="1">
      <c r="A4" s="45" t="s">
        <v>284</v>
      </c>
      <c r="B4" s="46"/>
      <c r="C4" s="46"/>
      <c r="D4" s="47"/>
      <c r="E4" s="59" t="s">
        <v>103</v>
      </c>
      <c r="F4" s="22"/>
      <c r="G4" s="22"/>
    </row>
    <row r="5" spans="1:7" ht="19.5" customHeight="1">
      <c r="A5" s="7" t="s">
        <v>67</v>
      </c>
      <c r="B5" s="9"/>
      <c r="C5" s="54" t="s">
        <v>68</v>
      </c>
      <c r="D5" s="55" t="s">
        <v>183</v>
      </c>
      <c r="E5" s="22" t="s">
        <v>57</v>
      </c>
      <c r="F5" s="20" t="s">
        <v>285</v>
      </c>
      <c r="G5" s="60" t="s">
        <v>286</v>
      </c>
    </row>
    <row r="6" spans="1:7" ht="33.75" customHeight="1">
      <c r="A6" s="12" t="s">
        <v>77</v>
      </c>
      <c r="B6" s="13" t="s">
        <v>78</v>
      </c>
      <c r="C6" s="56"/>
      <c r="D6" s="57"/>
      <c r="E6" s="24"/>
      <c r="F6" s="25"/>
      <c r="G6" s="43"/>
    </row>
    <row r="7" spans="1:7" ht="19.5" customHeight="1">
      <c r="A7" s="15" t="s">
        <v>36</v>
      </c>
      <c r="B7" s="34" t="s">
        <v>36</v>
      </c>
      <c r="C7" s="58" t="s">
        <v>36</v>
      </c>
      <c r="D7" s="15" t="s">
        <v>57</v>
      </c>
      <c r="E7" s="35">
        <f aca="true" t="shared" si="0" ref="E7:E24">SUM(F7:G7)</f>
        <v>106.99</v>
      </c>
      <c r="F7" s="35">
        <v>81.1</v>
      </c>
      <c r="G7" s="26">
        <v>25.89</v>
      </c>
    </row>
    <row r="8" spans="1:7" ht="19.5" customHeight="1">
      <c r="A8" s="15" t="s">
        <v>36</v>
      </c>
      <c r="B8" s="34" t="s">
        <v>287</v>
      </c>
      <c r="C8" s="58" t="s">
        <v>36</v>
      </c>
      <c r="D8" s="15" t="s">
        <v>173</v>
      </c>
      <c r="E8" s="35">
        <f t="shared" si="0"/>
        <v>81.1</v>
      </c>
      <c r="F8" s="35">
        <v>81.1</v>
      </c>
      <c r="G8" s="26">
        <v>0</v>
      </c>
    </row>
    <row r="9" spans="1:7" ht="19.5" customHeight="1">
      <c r="A9" s="15" t="s">
        <v>287</v>
      </c>
      <c r="B9" s="34" t="s">
        <v>164</v>
      </c>
      <c r="C9" s="58" t="s">
        <v>83</v>
      </c>
      <c r="D9" s="15" t="s">
        <v>288</v>
      </c>
      <c r="E9" s="35">
        <f t="shared" si="0"/>
        <v>30.85</v>
      </c>
      <c r="F9" s="35">
        <v>30.85</v>
      </c>
      <c r="G9" s="26">
        <v>0</v>
      </c>
    </row>
    <row r="10" spans="1:7" ht="19.5" customHeight="1">
      <c r="A10" s="15" t="s">
        <v>287</v>
      </c>
      <c r="B10" s="34" t="s">
        <v>166</v>
      </c>
      <c r="C10" s="58" t="s">
        <v>83</v>
      </c>
      <c r="D10" s="15" t="s">
        <v>289</v>
      </c>
      <c r="E10" s="35">
        <f t="shared" si="0"/>
        <v>2.95</v>
      </c>
      <c r="F10" s="35">
        <v>2.95</v>
      </c>
      <c r="G10" s="26">
        <v>0</v>
      </c>
    </row>
    <row r="11" spans="1:7" ht="19.5" customHeight="1">
      <c r="A11" s="15" t="s">
        <v>287</v>
      </c>
      <c r="B11" s="34" t="s">
        <v>290</v>
      </c>
      <c r="C11" s="58" t="s">
        <v>83</v>
      </c>
      <c r="D11" s="15" t="s">
        <v>291</v>
      </c>
      <c r="E11" s="35">
        <f t="shared" si="0"/>
        <v>21.06</v>
      </c>
      <c r="F11" s="35">
        <v>21.06</v>
      </c>
      <c r="G11" s="26">
        <v>0</v>
      </c>
    </row>
    <row r="12" spans="1:7" ht="19.5" customHeight="1">
      <c r="A12" s="15" t="s">
        <v>287</v>
      </c>
      <c r="B12" s="34" t="s">
        <v>292</v>
      </c>
      <c r="C12" s="58" t="s">
        <v>83</v>
      </c>
      <c r="D12" s="15" t="s">
        <v>293</v>
      </c>
      <c r="E12" s="35">
        <f t="shared" si="0"/>
        <v>8.55</v>
      </c>
      <c r="F12" s="35">
        <v>8.55</v>
      </c>
      <c r="G12" s="26">
        <v>0</v>
      </c>
    </row>
    <row r="13" spans="1:7" ht="19.5" customHeight="1">
      <c r="A13" s="15" t="s">
        <v>287</v>
      </c>
      <c r="B13" s="34" t="s">
        <v>294</v>
      </c>
      <c r="C13" s="58" t="s">
        <v>83</v>
      </c>
      <c r="D13" s="15" t="s">
        <v>295</v>
      </c>
      <c r="E13" s="35">
        <f t="shared" si="0"/>
        <v>4.34</v>
      </c>
      <c r="F13" s="35">
        <v>4.34</v>
      </c>
      <c r="G13" s="26">
        <v>0</v>
      </c>
    </row>
    <row r="14" spans="1:7" ht="19.5" customHeight="1">
      <c r="A14" s="15" t="s">
        <v>287</v>
      </c>
      <c r="B14" s="34" t="s">
        <v>296</v>
      </c>
      <c r="C14" s="58" t="s">
        <v>83</v>
      </c>
      <c r="D14" s="15" t="s">
        <v>297</v>
      </c>
      <c r="E14" s="35">
        <f t="shared" si="0"/>
        <v>6.39</v>
      </c>
      <c r="F14" s="35">
        <v>6.39</v>
      </c>
      <c r="G14" s="26">
        <v>0</v>
      </c>
    </row>
    <row r="15" spans="1:7" ht="19.5" customHeight="1">
      <c r="A15" s="15" t="s">
        <v>287</v>
      </c>
      <c r="B15" s="34" t="s">
        <v>298</v>
      </c>
      <c r="C15" s="58" t="s">
        <v>83</v>
      </c>
      <c r="D15" s="15" t="s">
        <v>299</v>
      </c>
      <c r="E15" s="35">
        <f t="shared" si="0"/>
        <v>0.44</v>
      </c>
      <c r="F15" s="35">
        <v>0.44</v>
      </c>
      <c r="G15" s="26">
        <v>0</v>
      </c>
    </row>
    <row r="16" spans="1:7" ht="19.5" customHeight="1">
      <c r="A16" s="15" t="s">
        <v>287</v>
      </c>
      <c r="B16" s="34" t="s">
        <v>300</v>
      </c>
      <c r="C16" s="58" t="s">
        <v>83</v>
      </c>
      <c r="D16" s="15" t="s">
        <v>301</v>
      </c>
      <c r="E16" s="35">
        <f t="shared" si="0"/>
        <v>6.52</v>
      </c>
      <c r="F16" s="35">
        <v>6.52</v>
      </c>
      <c r="G16" s="26">
        <v>0</v>
      </c>
    </row>
    <row r="17" spans="1:7" ht="19.5" customHeight="1">
      <c r="A17" s="15" t="s">
        <v>36</v>
      </c>
      <c r="B17" s="34" t="s">
        <v>302</v>
      </c>
      <c r="C17" s="58" t="s">
        <v>36</v>
      </c>
      <c r="D17" s="15" t="s">
        <v>174</v>
      </c>
      <c r="E17" s="35">
        <f t="shared" si="0"/>
        <v>25.89</v>
      </c>
      <c r="F17" s="35">
        <v>0</v>
      </c>
      <c r="G17" s="26">
        <v>25.89</v>
      </c>
    </row>
    <row r="18" spans="1:7" ht="19.5" customHeight="1">
      <c r="A18" s="15" t="s">
        <v>302</v>
      </c>
      <c r="B18" s="34" t="s">
        <v>164</v>
      </c>
      <c r="C18" s="58" t="s">
        <v>83</v>
      </c>
      <c r="D18" s="15" t="s">
        <v>303</v>
      </c>
      <c r="E18" s="35">
        <f t="shared" si="0"/>
        <v>1</v>
      </c>
      <c r="F18" s="35">
        <v>0</v>
      </c>
      <c r="G18" s="26">
        <v>1</v>
      </c>
    </row>
    <row r="19" spans="1:7" ht="19.5" customHeight="1">
      <c r="A19" s="15" t="s">
        <v>302</v>
      </c>
      <c r="B19" s="34" t="s">
        <v>304</v>
      </c>
      <c r="C19" s="58" t="s">
        <v>83</v>
      </c>
      <c r="D19" s="15" t="s">
        <v>305</v>
      </c>
      <c r="E19" s="35">
        <f t="shared" si="0"/>
        <v>7</v>
      </c>
      <c r="F19" s="35">
        <v>0</v>
      </c>
      <c r="G19" s="26">
        <v>7</v>
      </c>
    </row>
    <row r="20" spans="1:7" ht="19.5" customHeight="1">
      <c r="A20" s="15" t="s">
        <v>302</v>
      </c>
      <c r="B20" s="34" t="s">
        <v>306</v>
      </c>
      <c r="C20" s="58" t="s">
        <v>83</v>
      </c>
      <c r="D20" s="15" t="s">
        <v>307</v>
      </c>
      <c r="E20" s="35">
        <f t="shared" si="0"/>
        <v>11</v>
      </c>
      <c r="F20" s="35">
        <v>0</v>
      </c>
      <c r="G20" s="26">
        <v>11</v>
      </c>
    </row>
    <row r="21" spans="1:7" ht="19.5" customHeight="1">
      <c r="A21" s="15" t="s">
        <v>302</v>
      </c>
      <c r="B21" s="34" t="s">
        <v>308</v>
      </c>
      <c r="C21" s="58" t="s">
        <v>83</v>
      </c>
      <c r="D21" s="15" t="s">
        <v>309</v>
      </c>
      <c r="E21" s="35">
        <f t="shared" si="0"/>
        <v>1</v>
      </c>
      <c r="F21" s="35">
        <v>0</v>
      </c>
      <c r="G21" s="26">
        <v>1</v>
      </c>
    </row>
    <row r="22" spans="1:7" ht="19.5" customHeight="1">
      <c r="A22" s="15" t="s">
        <v>302</v>
      </c>
      <c r="B22" s="34" t="s">
        <v>310</v>
      </c>
      <c r="C22" s="58" t="s">
        <v>83</v>
      </c>
      <c r="D22" s="15" t="s">
        <v>311</v>
      </c>
      <c r="E22" s="35">
        <f t="shared" si="0"/>
        <v>1.07</v>
      </c>
      <c r="F22" s="35">
        <v>0</v>
      </c>
      <c r="G22" s="26">
        <v>1.07</v>
      </c>
    </row>
    <row r="23" spans="1:7" ht="19.5" customHeight="1">
      <c r="A23" s="15" t="s">
        <v>302</v>
      </c>
      <c r="B23" s="34" t="s">
        <v>312</v>
      </c>
      <c r="C23" s="58" t="s">
        <v>83</v>
      </c>
      <c r="D23" s="15" t="s">
        <v>313</v>
      </c>
      <c r="E23" s="35">
        <f t="shared" si="0"/>
        <v>0.82</v>
      </c>
      <c r="F23" s="35">
        <v>0</v>
      </c>
      <c r="G23" s="26">
        <v>0.82</v>
      </c>
    </row>
    <row r="24" spans="1:7" ht="19.5" customHeight="1">
      <c r="A24" s="15" t="s">
        <v>302</v>
      </c>
      <c r="B24" s="34" t="s">
        <v>314</v>
      </c>
      <c r="C24" s="58" t="s">
        <v>83</v>
      </c>
      <c r="D24" s="15" t="s">
        <v>315</v>
      </c>
      <c r="E24" s="35">
        <f t="shared" si="0"/>
        <v>4</v>
      </c>
      <c r="F24" s="35">
        <v>0</v>
      </c>
      <c r="G24" s="26">
        <v>4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"/>
      <c r="B1" s="3"/>
      <c r="C1" s="3"/>
      <c r="D1" s="3"/>
      <c r="E1" s="3"/>
      <c r="F1" s="16" t="s">
        <v>316</v>
      </c>
    </row>
    <row r="2" spans="1:6" ht="19.5" customHeight="1">
      <c r="A2" s="4" t="s">
        <v>317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9"/>
      <c r="E3" s="49"/>
      <c r="F3" s="18" t="s">
        <v>3</v>
      </c>
    </row>
    <row r="4" spans="1:6" ht="19.5" customHeight="1">
      <c r="A4" s="7" t="s">
        <v>67</v>
      </c>
      <c r="B4" s="8"/>
      <c r="C4" s="9"/>
      <c r="D4" s="50" t="s">
        <v>68</v>
      </c>
      <c r="E4" s="31" t="s">
        <v>318</v>
      </c>
      <c r="F4" s="20" t="s">
        <v>70</v>
      </c>
    </row>
    <row r="5" spans="1:6" ht="19.5" customHeight="1">
      <c r="A5" s="11" t="s">
        <v>77</v>
      </c>
      <c r="B5" s="12" t="s">
        <v>78</v>
      </c>
      <c r="C5" s="13" t="s">
        <v>79</v>
      </c>
      <c r="D5" s="51"/>
      <c r="E5" s="31"/>
      <c r="F5" s="20"/>
    </row>
    <row r="6" spans="1:6" ht="19.5" customHeight="1">
      <c r="A6" s="34" t="s">
        <v>36</v>
      </c>
      <c r="B6" s="34" t="s">
        <v>36</v>
      </c>
      <c r="C6" s="34" t="s">
        <v>36</v>
      </c>
      <c r="D6" s="52" t="s">
        <v>36</v>
      </c>
      <c r="E6" s="52" t="s">
        <v>57</v>
      </c>
      <c r="F6" s="53">
        <v>259.62</v>
      </c>
    </row>
    <row r="7" spans="1:6" ht="19.5" customHeight="1">
      <c r="A7" s="34" t="s">
        <v>36</v>
      </c>
      <c r="B7" s="34" t="s">
        <v>36</v>
      </c>
      <c r="C7" s="34" t="s">
        <v>36</v>
      </c>
      <c r="D7" s="52" t="s">
        <v>36</v>
      </c>
      <c r="E7" s="52" t="s">
        <v>87</v>
      </c>
      <c r="F7" s="53">
        <v>3</v>
      </c>
    </row>
    <row r="8" spans="1:6" ht="19.5" customHeight="1">
      <c r="A8" s="34" t="s">
        <v>85</v>
      </c>
      <c r="B8" s="34" t="s">
        <v>86</v>
      </c>
      <c r="C8" s="34" t="s">
        <v>81</v>
      </c>
      <c r="D8" s="52" t="s">
        <v>83</v>
      </c>
      <c r="E8" s="52" t="s">
        <v>319</v>
      </c>
      <c r="F8" s="53">
        <v>3</v>
      </c>
    </row>
    <row r="9" spans="1:6" ht="19.5" customHeight="1">
      <c r="A9" s="34" t="s">
        <v>36</v>
      </c>
      <c r="B9" s="34" t="s">
        <v>36</v>
      </c>
      <c r="C9" s="34" t="s">
        <v>36</v>
      </c>
      <c r="D9" s="52" t="s">
        <v>36</v>
      </c>
      <c r="E9" s="52" t="s">
        <v>89</v>
      </c>
      <c r="F9" s="53">
        <v>256.62</v>
      </c>
    </row>
    <row r="10" spans="1:6" ht="19.5" customHeight="1">
      <c r="A10" s="34" t="s">
        <v>85</v>
      </c>
      <c r="B10" s="34" t="s">
        <v>86</v>
      </c>
      <c r="C10" s="34" t="s">
        <v>88</v>
      </c>
      <c r="D10" s="52" t="s">
        <v>83</v>
      </c>
      <c r="E10" s="52" t="s">
        <v>320</v>
      </c>
      <c r="F10" s="53">
        <v>20</v>
      </c>
    </row>
    <row r="11" spans="1:6" ht="19.5" customHeight="1">
      <c r="A11" s="34" t="s">
        <v>85</v>
      </c>
      <c r="B11" s="34" t="s">
        <v>86</v>
      </c>
      <c r="C11" s="34" t="s">
        <v>88</v>
      </c>
      <c r="D11" s="52" t="s">
        <v>83</v>
      </c>
      <c r="E11" s="52" t="s">
        <v>321</v>
      </c>
      <c r="F11" s="53">
        <v>30</v>
      </c>
    </row>
    <row r="12" spans="1:6" ht="19.5" customHeight="1">
      <c r="A12" s="34" t="s">
        <v>85</v>
      </c>
      <c r="B12" s="34" t="s">
        <v>86</v>
      </c>
      <c r="C12" s="34" t="s">
        <v>88</v>
      </c>
      <c r="D12" s="52" t="s">
        <v>83</v>
      </c>
      <c r="E12" s="52" t="s">
        <v>322</v>
      </c>
      <c r="F12" s="53">
        <v>185</v>
      </c>
    </row>
    <row r="13" spans="1:6" ht="19.5" customHeight="1">
      <c r="A13" s="34" t="s">
        <v>85</v>
      </c>
      <c r="B13" s="34" t="s">
        <v>86</v>
      </c>
      <c r="C13" s="34" t="s">
        <v>88</v>
      </c>
      <c r="D13" s="52" t="s">
        <v>83</v>
      </c>
      <c r="E13" s="52" t="s">
        <v>323</v>
      </c>
      <c r="F13" s="53">
        <v>11.62</v>
      </c>
    </row>
    <row r="14" spans="1:6" ht="19.5" customHeight="1">
      <c r="A14" s="34" t="s">
        <v>85</v>
      </c>
      <c r="B14" s="34" t="s">
        <v>86</v>
      </c>
      <c r="C14" s="34" t="s">
        <v>88</v>
      </c>
      <c r="D14" s="52" t="s">
        <v>83</v>
      </c>
      <c r="E14" s="52" t="s">
        <v>324</v>
      </c>
      <c r="F14" s="53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325</v>
      </c>
    </row>
    <row r="2" spans="1:8" ht="25.5" customHeight="1">
      <c r="A2" s="4" t="s">
        <v>326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18" t="s">
        <v>3</v>
      </c>
    </row>
    <row r="4" spans="1:8" ht="19.5" customHeight="1">
      <c r="A4" s="31" t="s">
        <v>327</v>
      </c>
      <c r="B4" s="31" t="s">
        <v>328</v>
      </c>
      <c r="C4" s="20" t="s">
        <v>329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57</v>
      </c>
      <c r="D5" s="21" t="s">
        <v>206</v>
      </c>
      <c r="E5" s="45" t="s">
        <v>330</v>
      </c>
      <c r="F5" s="46"/>
      <c r="G5" s="47"/>
      <c r="H5" s="48" t="s">
        <v>211</v>
      </c>
    </row>
    <row r="6" spans="1:8" ht="33.75" customHeight="1">
      <c r="A6" s="23"/>
      <c r="B6" s="23"/>
      <c r="C6" s="33"/>
      <c r="D6" s="24"/>
      <c r="E6" s="40" t="s">
        <v>72</v>
      </c>
      <c r="F6" s="41" t="s">
        <v>331</v>
      </c>
      <c r="G6" s="42" t="s">
        <v>332</v>
      </c>
      <c r="H6" s="43"/>
    </row>
    <row r="7" spans="1:8" ht="19.5" customHeight="1">
      <c r="A7" s="15" t="s">
        <v>83</v>
      </c>
      <c r="B7" s="34" t="s">
        <v>2</v>
      </c>
      <c r="C7" s="27">
        <f>SUM(D7,F7:H7)</f>
        <v>1</v>
      </c>
      <c r="D7" s="35">
        <v>0</v>
      </c>
      <c r="E7" s="35">
        <f>SUM(F7:G7)</f>
        <v>0</v>
      </c>
      <c r="F7" s="35">
        <v>0</v>
      </c>
      <c r="G7" s="26">
        <v>0</v>
      </c>
      <c r="H7" s="44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2021-03-17T09:26:47Z</cp:lastPrinted>
  <dcterms:created xsi:type="dcterms:W3CDTF">2021-03-11T16:45:19Z</dcterms:created>
  <dcterms:modified xsi:type="dcterms:W3CDTF">2022-07-26T15:23:51Z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