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1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MAILMERGEMODE">"OneWorksheet"</definedName>
    <definedName name="_xlnm.Print_Titles" localSheetId="1">'1'!$1:$41</definedName>
    <definedName name="_xlnm.Print_Titles" localSheetId="2">'1-1'!$1:$6</definedName>
    <definedName name="_xlnm.Print_Titles" localSheetId="3">'1-2'!$1:$6</definedName>
    <definedName name="_xlnm.Print_Titles" localSheetId="4">'2'!$1:$39</definedName>
    <definedName name="_xlnm.Print_Titles" localSheetId="5">'2-1'!$1:$6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0">'封面'!$1:$9</definedName>
  </definedNames>
  <calcPr fullCalcOnLoad="1"/>
</workbook>
</file>

<file path=xl/sharedStrings.xml><?xml version="1.0" encoding="utf-8"?>
<sst xmlns="http://schemas.openxmlformats.org/spreadsheetml/2006/main" count="5067" uniqueCount="774">
  <si>
    <t>四川省人力资源和社会保障厅</t>
  </si>
  <si>
    <t>2019年部门预算</t>
  </si>
  <si>
    <t>报送日期：     年   月   日</t>
  </si>
  <si>
    <t>表1</t>
  </si>
  <si>
    <t>部门收支总表</t>
  </si>
  <si>
    <t>单位：万元</t>
  </si>
  <si>
    <t>收          入</t>
  </si>
  <si>
    <t>支             出</t>
  </si>
  <si>
    <t>项              目</t>
  </si>
  <si>
    <t>2019年预算数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</si>
  <si>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</si>
  <si>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</si>
  <si>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</si>
  <si>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</si>
  <si>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</si>
  <si>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</si>
  <si>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</si>
  <si>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</si>
  <si>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</si>
  <si>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</si>
  <si>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</si>
  <si>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</si>
  <si>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</si>
  <si>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</si>
  <si>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</si>
  <si>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</si>
  <si>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</si>
  <si>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</si>
  <si>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</si>
  <si>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</si>
  <si>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</si>
  <si>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</si>
  <si>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</si>
  <si>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</si>
  <si>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</si>
  <si>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</si>
  <si>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</si>
  <si>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</si>
  <si>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</si>
  <si>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</si>
  <si>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</si>
  <si>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</si>
  <si>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</si>
  <si>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</si>
  <si>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</si>
  <si>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</si>
  <si>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</si>
  <si>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</si>
  <si>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</si>
  <si>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</si>
  <si>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</si>
  <si>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</si>
  <si>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</si>
  <si>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</si>
  <si>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</si>
  <si>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</si>
  <si>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</si>
  <si>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</si>
  <si>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</si>
  <si>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</si>
  <si>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</si>
  <si>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</si>
  <si>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</si>
  <si>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</si>
  <si>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</si>
  <si>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</si>
  <si>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</si>
  <si>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</si>
  <si>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</si>
  <si>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</si>
  <si>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</si>
  <si>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</si>
  <si>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</si>
  <si>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</si>
  <si>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</si>
  <si>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</si>
  <si>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</si>
  <si>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</si>
  <si>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</si>
  <si>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</si>
  <si>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</si>
  <si>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行政单位（在蓉）</t>
  </si>
  <si>
    <t xml:space="preserve">  四川省人力资源和社会保障厅</t>
  </si>
  <si>
    <t>201</t>
  </si>
  <si>
    <t>03</t>
  </si>
  <si>
    <t>99</t>
  </si>
  <si>
    <t>313301</t>
  </si>
  <si>
    <t xml:space="preserve">    其他政府办公厅（室）及相关机构事务支出</t>
  </si>
  <si>
    <t>10</t>
  </si>
  <si>
    <t>07</t>
  </si>
  <si>
    <t xml:space="preserve">    博士后日常经费</t>
  </si>
  <si>
    <t>205</t>
  </si>
  <si>
    <t>08</t>
  </si>
  <si>
    <t xml:space="preserve">    培训支出</t>
  </si>
  <si>
    <t>208</t>
  </si>
  <si>
    <t>01</t>
  </si>
  <si>
    <t xml:space="preserve">    行政运行</t>
  </si>
  <si>
    <t>02</t>
  </si>
  <si>
    <t xml:space="preserve">    一般行政管理事务</t>
  </si>
  <si>
    <t xml:space="preserve">    社会保险业务管理事务</t>
  </si>
  <si>
    <t xml:space="preserve">    信息化建设</t>
  </si>
  <si>
    <t>98</t>
  </si>
  <si>
    <t xml:space="preserve">    脱贫攻坚对口帮扶</t>
  </si>
  <si>
    <t xml:space="preserve">    其他人力资源和社会保障管理事务支出</t>
  </si>
  <si>
    <t>05</t>
  </si>
  <si>
    <t>04</t>
  </si>
  <si>
    <t xml:space="preserve">    未归口管理的行政单位离退休</t>
  </si>
  <si>
    <t xml:space="preserve">    机关事业单位基本养老保险缴费支出</t>
  </si>
  <si>
    <t xml:space="preserve">    其他就业补助支出</t>
  </si>
  <si>
    <t xml:space="preserve">    其他社会保障和就业支出</t>
  </si>
  <si>
    <t>210</t>
  </si>
  <si>
    <t>11</t>
  </si>
  <si>
    <t xml:space="preserve">    行政单位医疗</t>
  </si>
  <si>
    <t xml:space="preserve">    公务员医疗补助</t>
  </si>
  <si>
    <t>221</t>
  </si>
  <si>
    <t xml:space="preserve">    住房公积金</t>
  </si>
  <si>
    <t xml:space="preserve">    购房补贴</t>
  </si>
  <si>
    <t>行政执法机构</t>
  </si>
  <si>
    <t xml:space="preserve">  四川省劳动保障监察总队</t>
  </si>
  <si>
    <t>313902</t>
  </si>
  <si>
    <t xml:space="preserve">    劳动保障监察</t>
  </si>
  <si>
    <t>机关服务中心</t>
  </si>
  <si>
    <t xml:space="preserve">  四川省人事厅机关服务中心</t>
  </si>
  <si>
    <t>313601601</t>
  </si>
  <si>
    <t xml:space="preserve">    机关服务</t>
  </si>
  <si>
    <t xml:space="preserve">    事业单位医疗</t>
  </si>
  <si>
    <t xml:space="preserve">  四川省劳动和社会保障厅机关服务中心</t>
  </si>
  <si>
    <t>313601602</t>
  </si>
  <si>
    <t>机关事业单位（不在蓉）</t>
  </si>
  <si>
    <t xml:space="preserve">  四川省人力资源和社会保障信息中心</t>
  </si>
  <si>
    <t>313603</t>
  </si>
  <si>
    <t>06</t>
  </si>
  <si>
    <t xml:space="preserve">    机关事业单位职业年金缴费支出</t>
  </si>
  <si>
    <t xml:space="preserve">  四川省人事考试中心</t>
  </si>
  <si>
    <t>50</t>
  </si>
  <si>
    <t>313604</t>
  </si>
  <si>
    <t xml:space="preserve">    事业运行</t>
  </si>
  <si>
    <t xml:space="preserve">    其他人力资源事务支出</t>
  </si>
  <si>
    <t xml:space="preserve">  四川省专家服务中心</t>
  </si>
  <si>
    <t>313606</t>
  </si>
  <si>
    <t xml:space="preserve">    政府特殊津贴</t>
  </si>
  <si>
    <t>全额事业单位（在蓉）</t>
  </si>
  <si>
    <t>313901</t>
  </si>
  <si>
    <t xml:space="preserve">  四川省人力资源和社会保障科学研究所</t>
  </si>
  <si>
    <t>313903</t>
  </si>
  <si>
    <t xml:space="preserve">  四川省职业培训指导中心</t>
  </si>
  <si>
    <t>313905</t>
  </si>
  <si>
    <t xml:space="preserve">    事业单位离退休</t>
  </si>
  <si>
    <t xml:space="preserve">  四川省劳动人事争议仲裁院</t>
  </si>
  <si>
    <t>313910</t>
  </si>
  <si>
    <t>12</t>
  </si>
  <si>
    <t xml:space="preserve">    劳动人事争议调解仲裁</t>
  </si>
  <si>
    <t xml:space="preserve">  四川省人才交流中心</t>
  </si>
  <si>
    <t>313962</t>
  </si>
  <si>
    <t>206</t>
  </si>
  <si>
    <t xml:space="preserve">    机构运行</t>
  </si>
  <si>
    <t xml:space="preserve">  四川省人力资源和社会保障厅宣传中心</t>
  </si>
  <si>
    <t>313963</t>
  </si>
  <si>
    <t>自收自支单位（在蓉）</t>
  </si>
  <si>
    <t xml:space="preserve">  四川省职业技能鉴定指导中心</t>
  </si>
  <si>
    <t>313909</t>
  </si>
  <si>
    <t xml:space="preserve">    公共就业服务和职业技能鉴定机构</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</si>
  <si>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</si>
  <si>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</si>
  <si>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</si>
  <si>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</si>
  <si>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</si>
  <si>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</si>
  <si>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</si>
  <si>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</si>
  <si>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</si>
  <si>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</si>
  <si>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</si>
  <si>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</si>
  <si>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</si>
  <si>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</si>
  <si>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</si>
  <si>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</si>
  <si>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</si>
  <si>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</si>
  <si>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</si>
  <si>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</si>
  <si>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</si>
  <si>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</si>
  <si>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</si>
  <si>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</si>
  <si>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</si>
  <si>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</si>
  <si>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</si>
  <si>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</si>
  <si>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</si>
  <si>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</si>
  <si>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</si>
  <si>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</si>
  <si>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</si>
  <si>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</si>
  <si>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</si>
  <si>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</si>
  <si>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</si>
  <si>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</si>
  <si>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</si>
  <si>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</si>
  <si>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</si>
  <si>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</si>
  <si>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</si>
  <si>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</si>
  <si>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</si>
  <si>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</si>
  <si>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</si>
  <si>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</si>
  <si>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</si>
  <si>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</si>
  <si>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</si>
  <si>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</si>
  <si>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</si>
  <si>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</si>
  <si>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</si>
  <si>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</si>
  <si>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</si>
  <si>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</si>
  <si>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</si>
  <si>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</si>
  <si>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</si>
  <si>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</si>
  <si>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</si>
  <si>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</si>
  <si>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</si>
  <si>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</si>
  <si>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</si>
  <si>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</si>
  <si>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</si>
  <si>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</si>
  <si>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</si>
  <si>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</si>
  <si>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</si>
  <si>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</si>
  <si>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</si>
  <si>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</si>
  <si>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</si>
  <si>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</si>
  <si>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</si>
  <si>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</si>
  <si>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大型修缮</t>
  </si>
  <si>
    <t xml:space="preserve">    机关资本性支出（二）</t>
  </si>
  <si>
    <t>504</t>
  </si>
  <si>
    <t xml:space="preserve">      其他资本性支出</t>
  </si>
  <si>
    <t xml:space="preserve">    对个人和家庭的补助</t>
  </si>
  <si>
    <t>509</t>
  </si>
  <si>
    <t xml:space="preserve">      社会福利和救助</t>
  </si>
  <si>
    <t xml:space="preserve">      离退休费</t>
  </si>
  <si>
    <t xml:space="preserve">      其他对个人和家庭补助</t>
  </si>
  <si>
    <t xml:space="preserve">    其他支出</t>
  </si>
  <si>
    <t>599</t>
  </si>
  <si>
    <t xml:space="preserve">      其他支出</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</si>
  <si>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</si>
  <si>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</si>
  <si>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</si>
  <si>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</si>
  <si>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</si>
  <si>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</si>
  <si>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</si>
  <si>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</si>
  <si>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</si>
  <si>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</si>
  <si>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</si>
  <si>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</si>
  <si>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</si>
  <si>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</si>
  <si>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</si>
  <si>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</si>
  <si>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</si>
  <si>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</si>
  <si>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</si>
  <si>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</si>
  <si>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</si>
  <si>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</si>
  <si>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</si>
  <si>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</si>
  <si>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</si>
  <si>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</si>
  <si>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</si>
  <si>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</si>
  <si>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</si>
  <si>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</si>
  <si>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</si>
  <si>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</si>
  <si>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</si>
  <si>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</si>
  <si>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</si>
  <si>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</si>
  <si>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</si>
  <si>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</si>
  <si>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</si>
  <si>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</si>
  <si>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</si>
  <si>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</si>
  <si>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</si>
  <si>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</si>
  <si>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</si>
  <si>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</si>
  <si>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</si>
  <si>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</si>
  <si>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</si>
  <si>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</si>
  <si>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</si>
  <si>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</si>
  <si>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</si>
  <si>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</si>
  <si>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</si>
  <si>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</si>
  <si>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</si>
  <si>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</si>
  <si>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</si>
  <si>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</si>
  <si>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</si>
  <si>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</si>
  <si>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</si>
  <si>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</si>
  <si>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</si>
  <si>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</si>
  <si>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</si>
  <si>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</si>
  <si>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</si>
  <si>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</si>
  <si>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</si>
  <si>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</si>
  <si>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</si>
  <si>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</si>
  <si>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</si>
  <si>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</si>
  <si>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</si>
  <si>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</si>
  <si>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</si>
  <si>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</si>
  <si>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</si>
  <si>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</si>
  <si>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</si>
  <si>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</si>
  <si>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</si>
  <si>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</si>
  <si>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</si>
  <si>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</si>
  <si>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</si>
  <si>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</si>
  <si>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</si>
  <si>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</si>
  <si>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</si>
  <si>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</si>
  <si>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</si>
  <si>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</si>
  <si>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</si>
  <si>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</si>
  <si>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</si>
  <si>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</si>
  <si>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</si>
  <si>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</si>
  <si>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</si>
  <si>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 xml:space="preserve">  人力资源事务</t>
  </si>
  <si>
    <t>教育支出</t>
  </si>
  <si>
    <t xml:space="preserve">  进修及培训</t>
  </si>
  <si>
    <t>科学技术支出</t>
  </si>
  <si>
    <t xml:space="preserve">  科技条件与服务</t>
  </si>
  <si>
    <t>社会保障和就业支出</t>
  </si>
  <si>
    <t xml:space="preserve">  人力资源和社会保障管理事务</t>
  </si>
  <si>
    <t xml:space="preserve">  行政事业单位离退休</t>
  </si>
  <si>
    <t xml:space="preserve">  就业补助</t>
  </si>
  <si>
    <t xml:space="preserve">  其他社会保障和就业支出</t>
  </si>
  <si>
    <t>卫生健康支出</t>
  </si>
  <si>
    <t xml:space="preserve">  行政事业单位医疗</t>
  </si>
  <si>
    <t>住房保障支出</t>
  </si>
  <si>
    <t xml:space="preserve">  住房改革支出</t>
  </si>
  <si>
    <t>表3-2</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</si>
  <si>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</si>
  <si>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</si>
  <si>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</si>
  <si>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</si>
  <si>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</si>
  <si>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</si>
  <si>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</si>
  <si>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</si>
  <si>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</si>
  <si>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</si>
  <si>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</si>
  <si>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</si>
  <si>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13</t>
  </si>
  <si>
    <t xml:space="preserve">    商品和服务支出</t>
  </si>
  <si>
    <t>302</t>
  </si>
  <si>
    <t xml:space="preserve">      办公费</t>
  </si>
  <si>
    <t xml:space="preserve">      印刷费</t>
  </si>
  <si>
    <t xml:space="preserve">      手续费</t>
  </si>
  <si>
    <t xml:space="preserve">      水费</t>
  </si>
  <si>
    <t xml:space="preserve">      电费</t>
  </si>
  <si>
    <t xml:space="preserve">      邮电费</t>
  </si>
  <si>
    <t xml:space="preserve">      物业管理费</t>
  </si>
  <si>
    <t xml:space="preserve">      差旅费</t>
  </si>
  <si>
    <t xml:space="preserve">      维修(护)费</t>
  </si>
  <si>
    <t>14</t>
  </si>
  <si>
    <t xml:space="preserve">      租赁费</t>
  </si>
  <si>
    <t>15</t>
  </si>
  <si>
    <t>16</t>
  </si>
  <si>
    <t>17</t>
  </si>
  <si>
    <t>26</t>
  </si>
  <si>
    <t xml:space="preserve">      劳务费</t>
  </si>
  <si>
    <t>28</t>
  </si>
  <si>
    <t xml:space="preserve">      工会经费</t>
  </si>
  <si>
    <t>29</t>
  </si>
  <si>
    <t xml:space="preserve">      福利费</t>
  </si>
  <si>
    <t>31</t>
  </si>
  <si>
    <t>39</t>
  </si>
  <si>
    <t xml:space="preserve">      其他交通费用</t>
  </si>
  <si>
    <t>303</t>
  </si>
  <si>
    <t xml:space="preserve">      离休费</t>
  </si>
  <si>
    <t xml:space="preserve">      生活补助</t>
  </si>
  <si>
    <t xml:space="preserve">      其他对个人和家庭的补助支出</t>
  </si>
  <si>
    <t xml:space="preserve">    资本性支出</t>
  </si>
  <si>
    <t>310</t>
  </si>
  <si>
    <t xml:space="preserve">      绩效工资</t>
  </si>
  <si>
    <t xml:space="preserve">      其他社会保障缴费</t>
  </si>
  <si>
    <t xml:space="preserve">      奖励金</t>
  </si>
  <si>
    <t xml:space="preserve">      职业年金缴费</t>
  </si>
  <si>
    <t>表3-3</t>
  </si>
  <si>
    <t>一般公共预算项目支出预算表</t>
  </si>
  <si>
    <t>单位名称（项目）</t>
  </si>
  <si>
    <t xml:space="preserve">      川港澳深度合作交流经费</t>
  </si>
  <si>
    <t xml:space="preserve">      纪委派驻机构工作经费</t>
  </si>
  <si>
    <t xml:space="preserve">      普法宣传工作经费</t>
  </si>
  <si>
    <t xml:space="preserve">      人社窗口单位业务技能练兵比武活动经费</t>
  </si>
  <si>
    <t xml:space="preserve">      人社基层服务经费</t>
  </si>
  <si>
    <t xml:space="preserve">      设备购置经费</t>
  </si>
  <si>
    <t xml:space="preserve">      慰问费</t>
  </si>
  <si>
    <t xml:space="preserve">      专家选拔评审工作经费</t>
  </si>
  <si>
    <t xml:space="preserve">      社保基金监督举报奖励经费</t>
  </si>
  <si>
    <t xml:space="preserve">      信息化建设及运行维护费</t>
  </si>
  <si>
    <t xml:space="preserve">      劳动能力鉴定经费</t>
  </si>
  <si>
    <t xml:space="preserve">      流动人员人事档案管理经费</t>
  </si>
  <si>
    <t xml:space="preserve">      返乡创业提升培训</t>
  </si>
  <si>
    <t xml:space="preserve">      农民工就业创业服务保障</t>
  </si>
  <si>
    <t xml:space="preserve">      农民工劳务品牌师资培训</t>
  </si>
  <si>
    <t xml:space="preserve">      人力资源市场就业创业促进行动</t>
  </si>
  <si>
    <t xml:space="preserve">      劳动保障监察执法工作经费</t>
  </si>
  <si>
    <t xml:space="preserve">      12333专项经费</t>
  </si>
  <si>
    <t xml:space="preserve">      社会保障卡“一卡通”专项工作经费</t>
  </si>
  <si>
    <t xml:space="preserve">      社会保障卡经办服务运转费</t>
  </si>
  <si>
    <t xml:space="preserve">      金保专网网络信息安全经费</t>
  </si>
  <si>
    <t xml:space="preserve">      考点工作经费</t>
  </si>
  <si>
    <t xml:space="preserve">      考试考务费</t>
  </si>
  <si>
    <t xml:space="preserve">      信息化建设及运行维护经费</t>
  </si>
  <si>
    <t xml:space="preserve">      高层次专家慰问费</t>
  </si>
  <si>
    <t xml:space="preserve">      留学人员服务工作经费</t>
  </si>
  <si>
    <t xml:space="preserve">      四川省专业技术人才队伍建设资金</t>
  </si>
  <si>
    <t xml:space="preserve">      在川院士及省学术带头人津贴补助</t>
  </si>
  <si>
    <t xml:space="preserve">      农民工技能大赛</t>
  </si>
  <si>
    <t xml:space="preserve">      四川省人力资源社会保障重大问题研究经费</t>
  </si>
  <si>
    <t xml:space="preserve">      新形势下新就业形态课题研究</t>
  </si>
  <si>
    <t xml:space="preserve">      教师职业技能竞赛及教师专业职务评审工作经费</t>
  </si>
  <si>
    <t xml:space="preserve">      劳动仲裁办案经费</t>
  </si>
  <si>
    <t xml:space="preserve">      流动党员教管服经费</t>
  </si>
  <si>
    <t xml:space="preserve">      省人力资源市场改造经费</t>
  </si>
  <si>
    <t xml:space="preserve">      省人力资源市场运行经费</t>
  </si>
  <si>
    <t xml:space="preserve">      推动人才流动专项工作经费</t>
  </si>
  <si>
    <t xml:space="preserve">      “智汇天府”高校毕业生招聘系列活动</t>
  </si>
  <si>
    <t xml:space="preserve">      建国70周年人社宣传重要活动经费</t>
  </si>
  <si>
    <t xml:space="preserve">      人社政策工作宣传经费</t>
  </si>
  <si>
    <t xml:space="preserve">      舆情监测及人社网络宣传矩阵平台启动经费</t>
  </si>
  <si>
    <t xml:space="preserve">      全国（省）统考在线机考运维费</t>
  </si>
  <si>
    <t xml:space="preserve">      省高技能人才考评示范基地运转经费</t>
  </si>
  <si>
    <t xml:space="preserve">      职业技能竞赛经费</t>
  </si>
  <si>
    <t>表3-4</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</si>
  <si>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</si>
  <si>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</si>
  <si>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</si>
  <si>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</si>
  <si>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</si>
  <si>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</si>
  <si>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</si>
  <si>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</si>
  <si>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</si>
  <si>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</si>
  <si>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</si>
  <si>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</si>
  <si>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</si>
  <si>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</si>
  <si>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</si>
  <si>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t>2019年省级部门预算项目绩效目标（部门预算）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</si>
  <si>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</si>
  <si>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</si>
  <si>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</si>
  <si>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</si>
  <si>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</si>
  <si>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</si>
  <si>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</si>
  <si>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</si>
  <si>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</si>
  <si>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</si>
  <si>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</si>
  <si>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</si>
  <si>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313-四川省人力资源和社会保障厅</t>
  </si>
  <si>
    <t>313301-四川省人力资源和社会保障厅</t>
  </si>
  <si>
    <t>2019年按照人社工作任务和人员编制实有人员情况，仍需聘请综合、工勤等劳务人员从事辅助工作，保障机关正常运行，顺利完成省委省政府工作任务目标；2019年计划开展“百千万人才工程”国家级人选、全国杰出专技人才、省专技人才队伍建设、“四大片区”急需紧缺专业技术人才研修、新设博士后站、省第四届专家评审委员会专家选拔等和国家级省级高技能人才培训基地、技能大师工作室、技师学院等评审工作以及项目、政府采购、重大决策等论证工作。</t>
  </si>
  <si>
    <t>聘用人数（人）</t>
  </si>
  <si>
    <t>对厅机关业务工作的促进作用</t>
  </si>
  <si>
    <t>保障业务工作正常开展和机关正常运行，保障重大决策的科学性、民主性、合法性，顺利完成省委省政府目标任务。</t>
  </si>
  <si>
    <t>聘用人员满意率</t>
  </si>
  <si>
    <t>大于95%</t>
  </si>
  <si>
    <t>评审工作（类）</t>
  </si>
  <si>
    <t>3</t>
  </si>
  <si>
    <t>评审合格率</t>
  </si>
  <si>
    <t>评审事项落实率</t>
  </si>
  <si>
    <t>100%</t>
  </si>
  <si>
    <t>按照2019年工作计划，委托律师事务所、会计师事务所等第三方机构开展规范人社服务机构服务标准建设；按照档案管理要求实行“存量数字化，增量电子化”管理；为厅重大决策提供法律意见和法律论证，提供法律咨询、项目论证、诉讼代理等服务，建设法治政府；发布企业人工成本和行业工资指导价位；准确掌握我省企业用工状况，为相关政策出台提供依据;开展社保基金审计，确保各项基金安全运行；对国有企业负责人薪酬制度改革进行专项审计；按照人社部开展企业薪酬调查，对全省企业薪酬调查数据进行分析，掌握我省企业薪酬情况，发布企业人工成本和行业工资指导价位，为相关政策出台提供依据；深化全省人社系统政风行风建设。</t>
  </si>
  <si>
    <t>完成时限</t>
  </si>
  <si>
    <t>2019年12月</t>
  </si>
  <si>
    <t>对人社工作的促进作用</t>
  </si>
  <si>
    <t>落实政府法律顾问制度，推进依法行政，建立法治政府；发布企业人工成本和行业工资指导价位；准确掌握我省企业用工状况；确保各项基金安全运行；掌握我省企业薪酬情况，发布企业人工成本和行业工资指导价位，准确掌握企业用工情况，为相关政策出台提供依据；深化全省人社系统行风政风建设；加强监督检查，即时发现和纠正所属单位违反财经纪律和制度的行为。</t>
  </si>
  <si>
    <t>服务对象满意度</t>
  </si>
  <si>
    <t>委托业务（类）</t>
  </si>
  <si>
    <t>8</t>
  </si>
  <si>
    <t>项目完成率</t>
  </si>
  <si>
    <t>信息化建设及运行维护费</t>
  </si>
  <si>
    <t>2019年开展“互联网+人社”信息化建设及定制系统运行维护工作，其中：开展省级工资统发软件维护升级，确保工资基金信息传输；对厅机关核心业务系统维护，确保数据库安全；对省级社保基金监管系统运维，确保社保基金数据库安全；对高校毕业生基层成长计划后备人才进行信息化管理。</t>
  </si>
  <si>
    <t>高校毕业生基层成长计划后备人才库建设</t>
  </si>
  <si>
    <t>1套</t>
  </si>
  <si>
    <t>对人社事业的促进作用</t>
  </si>
  <si>
    <t>保障已建人社信息系统正常运行，提高办事效率，提升信息化对业务的支撑能力。</t>
  </si>
  <si>
    <t>工资软件系统日常维护、社保基金监管系统运维、办公自动化系统运维期限（月）</t>
  </si>
  <si>
    <t>内控信息化建设经费</t>
  </si>
  <si>
    <t>系统运维种类（个）</t>
  </si>
  <si>
    <t>6</t>
  </si>
  <si>
    <t>整合厅属各单位办公化系统数（个）</t>
  </si>
  <si>
    <t>2</t>
  </si>
  <si>
    <t>专家选拔评审工作经费</t>
  </si>
  <si>
    <t>贯彻省委十一届三次、四次全会精神，促进我省专技人才队伍高质量发展，2019年按照专技人才队伍建设计划，继续开展四川省学带和省优突贡专家、省学带后备人选评审工作。</t>
  </si>
  <si>
    <t>开展评审专项工作（次）</t>
  </si>
  <si>
    <t>对专业技术人才工作的促进作用</t>
  </si>
  <si>
    <t>进一步加强我省高层次专业技术人才队伍梯队建设，促进我省自主创新能力和我省经济社会科学发展，储备高层次专家人才。</t>
  </si>
  <si>
    <t>服务对象满意度</t>
  </si>
  <si>
    <t>95%</t>
  </si>
  <si>
    <t>评审完成率</t>
  </si>
  <si>
    <t>12月</t>
  </si>
  <si>
    <t>返乡创业提升培训</t>
  </si>
  <si>
    <t>贯彻落实省委十一届三次全会、四次全会精神，做好农民工服务保障工作，按照省政府办公厅《关于印发促进返乡下乡创业二十二条措施的通知》（川办发〔2018〕85号）要求，2019年开展返乡创业者提升培训，共培训900人，提升农民工的技能，营造各地各领域返乡农民工就业创业氛围，促进当地经济进一步发展。</t>
  </si>
  <si>
    <t>培训人数</t>
  </si>
  <si>
    <t>900人</t>
  </si>
  <si>
    <t>对农民工就业创业的促进作用</t>
  </si>
  <si>
    <t>通过举办提升培训班，提升返乡创业农民工的就业创业能力，发挥农民工的优势资源为当地经济发展服务。</t>
  </si>
  <si>
    <t>农民工培训满意度</t>
  </si>
  <si>
    <t>&gt;95%</t>
  </si>
  <si>
    <t>完成时间</t>
  </si>
  <si>
    <t>12月底</t>
  </si>
  <si>
    <t>预算控制</t>
  </si>
  <si>
    <t>180万以内</t>
  </si>
  <si>
    <t>农民工就业创业服务保障</t>
  </si>
  <si>
    <t>贯彻落实省委十一届三次全会、四次全会精神，做好农民工保障服务工作。2019年计划编印《四川省促进返乡下乡创业二十二条措施及政策解读》和《四川省加强农民工服务保障十六条措施及方案》各4万册；委托四川日报、四川电视台宣传各地各部门农民工服务保障工作；委托人力资源报开发“四川农民工之友”微信公众号等，塑造包装农民工代言人、宣传农民工和农民工先进事迹。</t>
  </si>
  <si>
    <t>报纸、电视台开展农民工保障宣传</t>
  </si>
  <si>
    <t>全年</t>
  </si>
  <si>
    <t>通过编印、发放手册和运用报纸、电视台和新媒体等各种渠道宣传农民工返乡创业、农民工服务保障政策，为农民工就业创业提供服务。</t>
  </si>
  <si>
    <t>“四川农民工之友”微信服务号满意度</t>
  </si>
  <si>
    <t>&gt;90%</t>
  </si>
  <si>
    <t>宣传先进农民工事迹及个人</t>
  </si>
  <si>
    <t>&gt;10人/次</t>
  </si>
  <si>
    <t>印刷农民工政策资料数量</t>
  </si>
  <si>
    <t>8万册</t>
  </si>
  <si>
    <t>313603-四川省人力资源和社会保障信息中心</t>
  </si>
  <si>
    <t>12333专项经费</t>
  </si>
  <si>
    <t>确保省本级12333电话咨询服务热线畅通，开展人社政策咨询、参保信息查询、举报投诉、社保卡部分经办工作，省本级年话务量不低于30万通，开展12333咨询服务人员业务培训不低于100人次，年被投诉量少于10通。</t>
  </si>
  <si>
    <t>全省12333业务培训班</t>
  </si>
  <si>
    <t>100人次</t>
  </si>
  <si>
    <t>对人社服务工作的提升作用</t>
  </si>
  <si>
    <t>通过设立12333电话咨询服务热线，便于人民群众日常对人社政策的了解，有效解决人民群众的疑问，提升人民群众的获得感。</t>
  </si>
  <si>
    <t>12333电话咨询服务年被投诉量</t>
  </si>
  <si>
    <t>少于10通</t>
  </si>
  <si>
    <t>省本级年话务量</t>
  </si>
  <si>
    <t>30万通</t>
  </si>
  <si>
    <t>开展12333全国统一咨询日活动</t>
  </si>
  <si>
    <t>现场服务人民群众3000人次</t>
  </si>
  <si>
    <t>全省12333覆盖率</t>
  </si>
  <si>
    <t>保障已开通的专网长途链路、同城链路正常运行；对已建成的省数据中心机房、数据库、核心设备进行运行维护，对已开通的金保省市主干网网络运维，对省本级业务系统进行等保定级测评，对已布置完成的厅门户网站和网上业务大厅安全进行监控运维，支付省数据中心和灾备中心机房电费以及零星设备应急更换等，保障省人社网络及信息系统正常运行。</t>
  </si>
  <si>
    <t>网站正常访问率</t>
  </si>
  <si>
    <t>100%（除日常维护停机检查外）</t>
  </si>
  <si>
    <t>对开展参保经办与政策咨询的促进作用</t>
  </si>
  <si>
    <t>通过安全运维省人社网站，确保正常开展参保经办与政策咨询及举报投诉。</t>
  </si>
  <si>
    <t>人社厅门户网站登记服务对象满意度</t>
  </si>
  <si>
    <t>90%以上</t>
  </si>
  <si>
    <t>专用系统运维数量</t>
  </si>
  <si>
    <t>11个</t>
  </si>
  <si>
    <t>租赁专网（线）数量</t>
  </si>
  <si>
    <t>6批</t>
  </si>
  <si>
    <t>313604-四川省人事考试中心</t>
  </si>
  <si>
    <t>考点工作经费</t>
  </si>
  <si>
    <t>2019年21个市州预计组织68项考试（包括落实省委政府相关政策，落实三支一扶和特岗教师考试政策，参考考生人数预计达98万人，完成考试科次240余万科次），通过网上发布人事考试招考宣传活动80余次，保证21个市州及省直考点用于租用考场、购买或租用安防设备及聘请监考人员等的考点工作经费，以确保顺利完成考试任务。</t>
  </si>
  <si>
    <t>发布人事考试招考宣传活动</t>
  </si>
  <si>
    <t>80余次</t>
  </si>
  <si>
    <t>促进各市州考点的考务工作合规进行</t>
  </si>
  <si>
    <t>为全省参加各项人事考试的考生提供安全、公平的考试环境。</t>
  </si>
  <si>
    <t>市州考试机构满意度</t>
  </si>
  <si>
    <t>90%</t>
  </si>
  <si>
    <t>完成考试科次数</t>
  </si>
  <si>
    <t>240万科次</t>
  </si>
  <si>
    <t>资金落实率</t>
  </si>
  <si>
    <t>信息化建设及运行维护经费</t>
  </si>
  <si>
    <t>保障2019年四川人事考试网稳定安全运行，满足广大考生的报名、缴费、查分、准考证打印等需求，提升网站抵御黑客攻击能力，确保考生信息、考试成绩、证书等信息的准确和安全，为保证人事考试安全、平稳、顺利完成提供保证。</t>
  </si>
  <si>
    <t>完成人事考试网运维服务</t>
  </si>
  <si>
    <t>1项</t>
  </si>
  <si>
    <t>对全省各类人事考试工作的促进作用</t>
  </si>
  <si>
    <t>通过网站安全服务项目、人事考试网运维服务等信息化建设，确保各项人事考试公平、公开、公正、安全地进行。</t>
  </si>
  <si>
    <t>人事考试网站登记服务对象满意度</t>
  </si>
  <si>
    <t>完成人事考试网站安全服务</t>
  </si>
  <si>
    <t>考试考务费</t>
  </si>
  <si>
    <t>根据2019年考试计划，预计完成考试68项（参考考生人数预计达98万人，完成考试科次数预计240余万科次）、命题数量8次、阅卷数量9次、考试课题2项、印刷试卷400万份，网上发布人事招考宣传80余次，发放证书40余万册。</t>
  </si>
  <si>
    <t>发布人事招考宣传</t>
  </si>
  <si>
    <t>80次</t>
  </si>
  <si>
    <t>对公务员招录和职称类考试等全省人事考试的支撑作用</t>
  </si>
  <si>
    <t>确保公务员招录及职称考试等各项人事考试安全、平稳进行</t>
  </si>
  <si>
    <t>阅卷专家满意度</t>
  </si>
  <si>
    <t>发放证书</t>
  </si>
  <si>
    <t>40万册</t>
  </si>
  <si>
    <t>考试课题</t>
  </si>
  <si>
    <t>2项</t>
  </si>
  <si>
    <t>科研课题合格验收率</t>
  </si>
  <si>
    <t>命题数量</t>
  </si>
  <si>
    <t>8次</t>
  </si>
  <si>
    <t>印刷试卷</t>
  </si>
  <si>
    <t>400万份</t>
  </si>
  <si>
    <t>阅卷数量</t>
  </si>
  <si>
    <t>9次</t>
  </si>
  <si>
    <t>上年结转－考试考务费</t>
  </si>
  <si>
    <t>根据2018年考试计划，预计完成考试110项（参考考生人数预计达98万人，完成考试科次数预计220万科次）、命题数量7次、阅卷数量9次、考试课题4项、印刷试卷400万份、网上发布人事招考宣传活动40次等。</t>
  </si>
  <si>
    <t>发布人事招考宣传信息</t>
  </si>
  <si>
    <t>40次</t>
  </si>
  <si>
    <t>确保公务员招录及职称考试等各项人事考试的安全、平稳进行</t>
  </si>
  <si>
    <t>4项</t>
  </si>
  <si>
    <t>7次</t>
  </si>
  <si>
    <t>313606-四川省专家服务中心</t>
  </si>
  <si>
    <t>在川院士及省学术带头人津贴补助</t>
  </si>
  <si>
    <t>根据《关于调整院士津贴标准的通知》、《关于做好国家有突出贡献的中青年科学、技术、管理专家，四川省学术和技术带头人，四川省有突出贡献的优秀专家津贴发放工作的通知》、《四川省高层次人才特殊支持办法（试行）》和四川省人力资源和社会保障厅等8部门关于印发《四川省学术和技术带头人评定管理办法》《四川省学术和技术带头人后备人选评定管理办法》的通知等文件规定对在川院士、国家有突出贡献的中青年专家在管理期内的省学术和技术带头人按标准发放津贴。</t>
  </si>
  <si>
    <t>发放高层次人才岗位激励资金人数</t>
  </si>
  <si>
    <t>2046名</t>
  </si>
  <si>
    <t>对高层次人才专业技术人才队伍建设的促进作用</t>
  </si>
  <si>
    <t>以培养造就一批国内一流水平的学术和技术领军人才，引领和带动我省高层次专业技术人才队伍建设，促进全面创新改革驱动转型发展，推进建设西部人才高地。</t>
  </si>
  <si>
    <t>高层次人才岗位激励资金发放对象满意率</t>
  </si>
  <si>
    <t>高层次人才岗位激励资金发放成本</t>
  </si>
  <si>
    <t>岗位激励金</t>
  </si>
  <si>
    <t>发放高层次人才岗位激励资金的可持续影响</t>
  </si>
  <si>
    <t>充分激发各类专家人才创新创造创业活力。</t>
  </si>
  <si>
    <t>高层次人才岗位激励资金发放率</t>
  </si>
  <si>
    <t>发放高层次人才岗位激励资金对社会经济的促进作用</t>
  </si>
  <si>
    <t>充分发挥高层次人才的效能作用，提高人才对经济社会发展的贡献率，推动我省经济又好又快发展，实现人才发展与经济社会发展协调并进。</t>
  </si>
  <si>
    <t>高层次人才岗位激励资金发放时效</t>
  </si>
  <si>
    <t>当年完成</t>
  </si>
  <si>
    <t>部拨国务院政府特殊津贴</t>
  </si>
  <si>
    <t>根据人力资源和社会保障部、财政部《关于调整政府特殊津贴标准的通知》（人社部发 [2008] 88号)、中共中央办公厅、国务院办公厅转发《中央组织部、中央宣传部、中央统战部、人事部、财政部关于改革和完善政府特殊津贴制度的意见》的通知（中办发〔2004〕20号等文件规定，为终身享受国务院政府特殊津贴专家发放津贴。</t>
  </si>
  <si>
    <t>保障发放终身享受国务院政府特殊津贴专家人数</t>
  </si>
  <si>
    <t>1330名</t>
  </si>
  <si>
    <t>发放国务院政府特殊津贴的可持续影响</t>
  </si>
  <si>
    <t>充分体现党和国家对国家作出贡献的高级专家的关心和爱护。</t>
  </si>
  <si>
    <t>发放对象对工作的满意率</t>
  </si>
  <si>
    <t>发放国务院政府特殊津贴金额</t>
  </si>
  <si>
    <t>1060万元</t>
  </si>
  <si>
    <t>发放国务院政府特殊津贴的社会促进作用</t>
  </si>
  <si>
    <t>充分体现党和国家对高级专家的关心和爱护，弘扬尊重知识、尊重人才的社会风气。</t>
  </si>
  <si>
    <t>及时、足额发放津贴完成时限</t>
  </si>
  <si>
    <t>2019年12月31日前</t>
  </si>
  <si>
    <t>发放国务院政府特殊津贴经济效益</t>
  </si>
  <si>
    <t>充分激发各类专家人才创新创造创业活力，创造更多价值。</t>
  </si>
  <si>
    <t>及时、足额津贴发放完成率</t>
  </si>
  <si>
    <t>四川省专业技术人才队伍建设资金</t>
  </si>
  <si>
    <t>贯彻落实人社部《万名专家服务基层行动计划实施方案》（人社部发〔2011〕123号）和我省《四川省专业技术人才队伍建设“十三五”规划》，按照《人力资源社会保障部财政部关于调整博士后日常经费标准的通知》（人社部函〔2015〕185号）、《四川省专业技术人才队伍建设资金使用和管理办法》（川人社发〔2015〕49号）、《四川省人力资源和社会保障厅等8部门关于印发&lt;四川省学术和技术带头人评定管理办法&gt;&lt;四川省学术和技术带头人后备人选评定管理办法&gt;的通知》（川人社发〔2016〕43号等文件规定，安排预算1218.5万元，主要用于专家服务团活动经费、留学人员两项资助经费、发放博士后日常经费和引进博士后等高层次人才费用。</t>
  </si>
  <si>
    <t>补助创业启动类项目数量</t>
  </si>
  <si>
    <t>18个</t>
  </si>
  <si>
    <t>对专业技术人才队伍建设的促进作用</t>
  </si>
  <si>
    <t>通过开展专家服务团，借助专家智力助推当地精准脱贫和高质量发展，解决帮扶地在精准扶贫、精准脱贫中的产业培育、人才培养、技术攻关等突出问题，帮助基层企业补短板、降成本，充分发挥专家智力在经济社会发展的支撑作用。</t>
  </si>
  <si>
    <t>补助科技类择优项目数量</t>
  </si>
  <si>
    <t>80</t>
  </si>
  <si>
    <t>当年进站博士后日常经费发放人数</t>
  </si>
  <si>
    <t>440名</t>
  </si>
  <si>
    <t>开展专家服务团期数</t>
  </si>
  <si>
    <t>16期</t>
  </si>
  <si>
    <t>项目按期完成率</t>
  </si>
  <si>
    <t>313901-四川省人力资源和社会保障厅</t>
  </si>
  <si>
    <t>围绕我省“四大片区”当地经济社会发展和扶贫攻坚重点工作，以精准扶贫精准脱贫为目标，培育扶持当地特色优势产业，以培养当地急需紧缺专业技术人才为重点。对新设立的博士后科研工作站和创新实践基地经费资助用于添置研究工作所需的仪器设备、实验材料、博士后研究人员学术交流活动等。</t>
  </si>
  <si>
    <t>开展专项工作</t>
  </si>
  <si>
    <t>通过开展“四大片区”急需专业技术人才研修班补助，提升当地专业人力技能，对当地经济社会发展和人才精准扶贫具有促进作用。</t>
  </si>
  <si>
    <t>评审事项完成率</t>
  </si>
  <si>
    <t>2019年</t>
  </si>
  <si>
    <t>预算控制数</t>
  </si>
  <si>
    <t>830万以内</t>
  </si>
  <si>
    <t>农民工技能大赛</t>
  </si>
  <si>
    <t>积极贯彻落实省委十一届四次全会精神，为进一步做好农民工服务工作，按照省政府《关于进一步做好农民工服务工作实施意见》（川府发〔2015〕21号）工作部署，2019年计划组织全省第七届农民工技能大赛等活动，促进农民工返乡创业，充分展示我省农民工技能培训成果，弘扬工匠精神，提高学技、提技、精技、就业稳业增收。</t>
  </si>
  <si>
    <t>评选完成率</t>
  </si>
  <si>
    <t>通过技能竞赛，进一步展示农民工技能培训成果，评选各工种行业标兵，为农民工就业创业起到示范引领作用。</t>
  </si>
  <si>
    <t>95%以上</t>
  </si>
  <si>
    <t>完成技能竞赛项目数</t>
  </si>
  <si>
    <t>9</t>
  </si>
  <si>
    <t>2019年底</t>
  </si>
  <si>
    <t>150万以内</t>
  </si>
  <si>
    <t>313909-四川省职业技能鉴定指导中心</t>
  </si>
  <si>
    <t>2019年计划开展以下工作：一是全面做好企业职工、院校学生、农民工等各类群体以及通用职工（工种）、新职业等领域鉴定60万人。二是做好国家职业资格全国和全省统一鉴定工作，全国统考、全省统考预计5万人报名考试，其中技师、高级技师1.5万人；部分职业在线机考工作全国统考完成1.5万人、全省统考1万人。三是组织开展全省机关事业单位工人技术等级考核和技师职务考评工作，预计完成3万人次报名考试工作，其中技师0.8万人。四是组织开展全国计算机高新技术考试工作，预计完成高新技术考核及证书发放1万人。五是开展并指导21个市（州）对职业技能鉴定站（所）评估检查及复查工作，700家鉴定站（所）均执行考务管理工作流程，保障网上考务系统流程办理系统、技能人才管理信息系统、国家职业资格证书管理系统正常运维。六是举办4期考评员培训班、2期职鉴管理人员培训班、1期质量督导员培训班、1期题库命题培训班、1期裁判员培训班，夯实职鉴工作考评员、管理人员、质量督导员、裁判员及专家队伍建设。七是组织参加开展全国、全省职业技能竞赛工作，促进高技能人才队伍建设。</t>
  </si>
  <si>
    <t>机关工考综合评审合格率</t>
  </si>
  <si>
    <t>对职业技能鉴定工作的促进作用</t>
  </si>
  <si>
    <t>贯彻落实省委省政府办公厅《关于加强技能人才队伍建设大力培养高素质产业大军的意见》要求，加强技能队伍建设，积极促进全省人才结构完善、企业技术创新和工艺改造、推动产业结构调整和转型升级。</t>
  </si>
  <si>
    <t>考试考务系统网上办理流程服务对象满意度</t>
  </si>
  <si>
    <t>技师综合评审合格率</t>
  </si>
  <si>
    <t>开展并指导21个市（州）对职业技能鉴定站（所）评估检查及复查工作</t>
  </si>
  <si>
    <t>700家鉴定站（所）</t>
  </si>
  <si>
    <t>全国（省）统考合格率</t>
  </si>
  <si>
    <t>全面做好企业职工、院校学生、农民工等各类群体以及通用职工（工种）、新职业等领域鉴定</t>
  </si>
  <si>
    <t>60万人</t>
  </si>
  <si>
    <t>组织开展全省机关事业单位工人技术等级考核和技师职务考评工作</t>
  </si>
  <si>
    <t>3万人</t>
  </si>
  <si>
    <t>组织四川省全国统考、全省统考考试</t>
  </si>
  <si>
    <t>5万人</t>
  </si>
  <si>
    <t>职业技能竞赛经费</t>
  </si>
  <si>
    <t>贯彻落实省委十一届三次全会、四次全会精神，按照《四川省人民政府办公厅关于印发天府工匠培养工程实施方案的通知》（川办发〔2018〕73号）要求，2019年在全省组织开展各类职业技能竞赛活动，进一步弘扬工匠精神和劳模精神，厚植工匠文化，加快培养造就一支适应我省产业转型发展的技能人才队伍。一是组织第46届世界技能大赛四川选拔赛；二是开展第三届“四川工匠杯”职业技能大赛；三是组织省级一、二类及市级一类职业技能大赛等。2019年全省预计300万人参加比赛，约0.8万人获得职业资格证书，开展大赛裁判员培训，计划培训裁判200人。</t>
  </si>
  <si>
    <t>获职业资格证书人数</t>
  </si>
  <si>
    <t>0.8万人</t>
  </si>
  <si>
    <t>对全省技能人才培养的促进作用</t>
  </si>
  <si>
    <t>通过开展全省各类职业竞赛，促进技能人才高质量发展，弘扬 “工匠精神”和“劳模精神”，在全省进一步营造“劳动光荣、技能宝贵、创造伟大”的良好氛围，为我省提供高层次技能人才储备。</t>
  </si>
  <si>
    <t>企业、行业、职业院校高技能人才选拔满意度</t>
  </si>
  <si>
    <t>培训裁判员人数</t>
  </si>
  <si>
    <t>200人</t>
  </si>
  <si>
    <t>对生产力的促进作用</t>
  </si>
  <si>
    <t>通过对“四川工匠”的发掘、激励和宣传，引导和鼓励全省广大技能人才弘扬恪尽职业操守、崇尚精益求精的工匠精神，并转化为对生产力的促进作用。</t>
  </si>
  <si>
    <t>全省参赛人数</t>
  </si>
  <si>
    <t>300万人</t>
  </si>
  <si>
    <t>项目完成时限</t>
  </si>
  <si>
    <t>2019年12月31日</t>
  </si>
  <si>
    <t>313962-四川省人才交流中心</t>
  </si>
  <si>
    <t>2019年开展信息化建设和维护工作，保障中心网络无安全事故发生和全省流动人员人事档案系统正常运行，确保新增档案电子证明功能符合用户需求，使档案库房管理更加高效规范。</t>
  </si>
  <si>
    <t>管理档案数</t>
  </si>
  <si>
    <t>350万份</t>
  </si>
  <si>
    <t>对流动人员和党员管理的促进作用</t>
  </si>
  <si>
    <t>通过开发流动人员和流动党员管理系统等，规范管理档案350万份，满足流动人员和流动党员的需求，有效提升人才交流经办机构的服务质量。</t>
  </si>
  <si>
    <t>群众满意度测评系统满意率</t>
  </si>
  <si>
    <t>&gt;90%</t>
  </si>
  <si>
    <t>流动党员管理系统</t>
  </si>
  <si>
    <t>流动人员人事档案库房芯片管理系统</t>
  </si>
  <si>
    <t>省人力资源市场运行经费</t>
  </si>
  <si>
    <t>2019年计划拓展省人力资源市场服务窗口功能，提升基本公共服务能力，确保人力资源市场（面积2200平方米）正常运转，聘用专业人员50人，对外提供免费的流动人员人事档案存、查、取等基本公共服务，对现有7万份档案进行日常管理。2019年将全力推进全省流动人员人事档案信息管理服务系统建设工作；健全和完善全省档案管理业务流程和技术规范，逐步推广覆盖全省的流动人员人事档案管理体系；积极搭建人才交流平台；以“稳就业、促就业、保民生”为重点，进一步抓好高校毕业生创业就业工作。</t>
  </si>
  <si>
    <t>开展招聘会（场）</t>
  </si>
  <si>
    <t>140场</t>
  </si>
  <si>
    <t>通过提供公益招聘会、津京沪渝校园招聘会、香港招聘会、国外招聘会、省内知名高校巡回招聘会等促进就业人数</t>
  </si>
  <si>
    <t>3.6万人</t>
  </si>
  <si>
    <t>群发就业宣传相关短信（条）</t>
  </si>
  <si>
    <t>1万条</t>
  </si>
  <si>
    <t>提供就业岗位（个）</t>
  </si>
  <si>
    <t>5万个</t>
  </si>
  <si>
    <t>“智汇天府”高校毕业生招聘系列活动</t>
  </si>
  <si>
    <t>贯彻落实省委十一届三次全会、四次全会精神，2019年通过举办“智汇天府”四川人才交流引进大会和四川省公共招聘进校园招聘会、毕业生招聘会、“美丽四川、创业天府”知名高校高层次人才招聘会、高校毕业生就业创业指导、退役运动员等专项招聘会等方式，开展高校毕业生就业服务工作，营造高校毕业生就业创业氛围，为落实我省人才政策提供条件。</t>
  </si>
  <si>
    <t>12月前完成</t>
  </si>
  <si>
    <t>对我省高校毕业生就业创业的推动作用</t>
  </si>
  <si>
    <t>通过举办人才引进大会和各类高校招聘会，降低就业矛盾，为落实我省人才政策提供条件。</t>
  </si>
  <si>
    <t>测评系统满意度</t>
  </si>
  <si>
    <t>“美丽四川、创业天府”知名高校高层次人才招聘会</t>
  </si>
  <si>
    <t>4场</t>
  </si>
  <si>
    <t>“智汇天府”四川人才交流引进大会</t>
  </si>
  <si>
    <t>1场</t>
  </si>
  <si>
    <t>“智汇天府”四川巡回引才招聘会</t>
  </si>
  <si>
    <t>3场</t>
  </si>
  <si>
    <t>毕业生公益招聘会</t>
  </si>
  <si>
    <t>12场</t>
  </si>
  <si>
    <t>公共招聘进校园招聘会</t>
  </si>
  <si>
    <t>10场</t>
  </si>
  <si>
    <t>就业创业指导讲座</t>
  </si>
  <si>
    <t>专项招聘会</t>
  </si>
  <si>
    <t>省人力资源市场改造经费</t>
  </si>
  <si>
    <t>2019年计划对省人力资源市场面积约2200平方米进行升级改造，拓展服务功能，提高服务品质，进一步优化人力资源市场软件环境，满足日益增长的人民群众需要。</t>
  </si>
  <si>
    <t>改造面积</t>
  </si>
  <si>
    <t>2200平方米</t>
  </si>
  <si>
    <t>对开展人力资源市场招聘工作的促进作用</t>
  </si>
  <si>
    <t>通过升级改造，满足用人单位和应聘者的需求，提升招聘质量和效率。</t>
  </si>
  <si>
    <t>群众满意测评系统满意度</t>
  </si>
  <si>
    <t>控制在280万元以内</t>
  </si>
  <si>
    <t>招聘展位数</t>
  </si>
  <si>
    <t>60个</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</si>
</sst>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_);\(\$#,##0\)"/>
    <numFmt numFmtId="177" formatCode="_(\$#,##0_);[Red]\(\$#,##0\)"/>
    <numFmt numFmtId="178" formatCode="_(\$#,##0.00_);\(\$#,##0.00\)"/>
    <numFmt numFmtId="179" formatCode="_(\$#,##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00"/>
    <numFmt numFmtId="185" formatCode="###0.00"/>
    <numFmt numFmtId="186" formatCode="&quot;\&quot;#,##0.00_);\(&quot;\&quot;#,##0.00\)"/>
  </numFmts>
  <fonts count="61">
    <font>
      <sz val="9"/>
      <color indexed="8"/>
      <name val="宋体"/>
      <family val="0"/>
    </font>
    <font>
      <b/>
      <sz val="11"/>
      <name val="Calibri"/>
      <family val="2"/>
    </font>
    <font>
      <i/>
      <sz val="11"/>
      <name val="Calibri"/>
      <family val="2"/>
    </font>
    <font>
      <b/>
      <i/>
      <sz val="11"/>
      <name val="Calibri"/>
      <family val="2"/>
    </font>
    <font>
      <b/>
      <sz val="12"/>
      <color indexed="8"/>
      <name val="黑体"/>
      <family val="3"/>
    </font>
    <font>
      <b/>
      <sz val="36"/>
      <name val="黑体"/>
      <family val="3"/>
    </font>
    <font>
      <b/>
      <sz val="48"/>
      <name val="宋体"/>
      <family val="0"/>
    </font>
    <font>
      <sz val="9"/>
      <name val="宋体"/>
      <family val="0"/>
    </font>
    <font>
      <sz val="18"/>
      <name val="宋体"/>
      <family val="0"/>
    </font>
    <font>
      <sz val="12"/>
      <color indexed="8"/>
      <name val="宋体"/>
      <family val="0"/>
    </font>
    <font>
      <sz val="10"/>
      <name val="宋体"/>
      <family val="0"/>
    </font>
    <font>
      <b/>
      <sz val="18"/>
      <name val="黑体"/>
      <family val="3"/>
    </font>
    <font>
      <sz val="12"/>
      <name val="宋体"/>
      <family val="0"/>
    </font>
    <font>
      <b/>
      <sz val="12"/>
      <color indexed="8"/>
      <name val="宋体"/>
      <family val="0"/>
    </font>
    <font>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sz val="11"/>
      <color indexed="17"/>
      <name val="Calibri"/>
      <family val="2"/>
    </font>
    <font>
      <sz val="11"/>
      <color indexed="16"/>
      <name val="Calibri"/>
      <family val="2"/>
    </font>
    <font>
      <sz val="11"/>
      <color indexed="60"/>
      <name val="Calibri"/>
      <family val="2"/>
    </font>
    <font>
      <i/>
      <sz val="11"/>
      <color indexed="23"/>
      <name val="Calibri"/>
      <family val="2"/>
    </font>
    <font>
      <sz val="11"/>
      <color indexed="8"/>
      <name val="Calibri"/>
      <family val="2"/>
    </font>
    <font>
      <sz val="11"/>
      <color indexed="9"/>
      <name val="Calibri"/>
      <family val="2"/>
    </font>
    <font>
      <b/>
      <sz val="11"/>
      <color indexed="9"/>
      <name val="Calibri"/>
      <family val="2"/>
    </font>
    <font>
      <b/>
      <sz val="18"/>
      <color indexed="62"/>
      <name val="Cambria"/>
      <family val="1"/>
    </font>
    <font>
      <b/>
      <sz val="11"/>
      <color indexed="8"/>
      <name val="Calibri"/>
      <family val="2"/>
    </font>
    <font>
      <sz val="11"/>
      <color indexed="20"/>
      <name val="Calibri"/>
      <family val="2"/>
    </font>
    <font>
      <u val="single"/>
      <sz val="11"/>
      <color indexed="12"/>
      <name val="Calibri"/>
      <family val="2"/>
    </font>
    <font>
      <b/>
      <sz val="11"/>
      <color indexed="52"/>
      <name val="Calibri"/>
      <family val="2"/>
    </font>
    <font>
      <sz val="11"/>
      <color indexed="52"/>
      <name val="Calibri"/>
      <family val="2"/>
    </font>
    <font>
      <u val="single"/>
      <sz val="11"/>
      <color indexed="20"/>
      <name val="Calibri"/>
      <family val="2"/>
    </font>
    <font>
      <b/>
      <sz val="16"/>
      <name val="宋体"/>
      <family val="0"/>
    </font>
    <font>
      <b/>
      <sz val="10"/>
      <name val="宋体"/>
      <family val="0"/>
    </font>
    <font>
      <sz val="10"/>
      <color indexed="8"/>
      <name val="宋体"/>
      <family val="0"/>
    </font>
    <font>
      <sz val="11"/>
      <color theme="1"/>
      <name val="Calibri"/>
      <family val="2"/>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1"/>
      <color theme="10"/>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theme="11"/>
      <name val="Calibri"/>
      <family val="2"/>
    </font>
    <font>
      <b/>
      <sz val="10"/>
      <name val="Calibri"/>
      <family val="0"/>
    </font>
    <font>
      <sz val="10"/>
      <color indexed="8"/>
      <name val="Calibri"/>
      <family val="0"/>
    </font>
    <font>
      <sz val="10"/>
      <name val="Calibri"/>
      <family val="0"/>
    </font>
  </fonts>
  <fills count="51">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color indexed="63"/>
      </left>
      <right style="thin"/>
      <top/>
      <bottom>
        <color indexed="63"/>
      </bottom>
    </border>
    <border>
      <left>
        <color indexed="63"/>
      </left>
      <right style="thin"/>
      <top style="thin"/>
      <bottom>
        <color indexed="63"/>
      </bottom>
    </border>
    <border>
      <left/>
      <right>
        <color indexed="63"/>
      </right>
      <top/>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bottom style="thin"/>
    </border>
    <border>
      <left/>
      <right/>
      <top style="thin">
        <color rgb="FF000000"/>
      </top>
      <bottom style="thin">
        <color rgb="FF000000"/>
      </bottom>
    </border>
    <border>
      <left>
        <color indexed="63"/>
      </left>
      <right>
        <color indexed="63"/>
      </right>
      <top style="thin"/>
      <bottom/>
    </border>
    <border>
      <left/>
      <right/>
      <top/>
      <bottom style="thin">
        <color indexed="63"/>
      </bottom>
    </border>
    <border>
      <left style="thin">
        <color indexed="63"/>
      </left>
      <right/>
      <top style="thin">
        <color indexed="63"/>
      </top>
      <bottom style="thin">
        <color indexed="63"/>
      </bottom>
    </border>
    <border>
      <left/>
      <right style="thin">
        <color indexed="63"/>
      </right>
      <top style="thin">
        <color indexed="63"/>
      </top>
      <bottom style="thin">
        <color indexed="63"/>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style="thin">
        <color indexed="63"/>
      </left>
      <right style="thin">
        <color indexed="63"/>
      </right>
      <top style="thin">
        <color indexed="63"/>
      </top>
      <bottom/>
    </border>
    <border>
      <left style="thin">
        <color indexed="63"/>
      </left>
      <right/>
      <top/>
      <bottom/>
    </border>
    <border>
      <left/>
      <right style="thin">
        <color indexed="63"/>
      </right>
      <top/>
      <bottom/>
    </border>
    <border>
      <left style="thin">
        <color indexed="63"/>
      </left>
      <right style="thin">
        <color indexed="63"/>
      </right>
      <top/>
      <bottom/>
    </border>
    <border>
      <left style="thin">
        <color indexed="63"/>
      </left>
      <right/>
      <top/>
      <bottom style="thin">
        <color indexed="63"/>
      </bottom>
    </border>
    <border>
      <left/>
      <right style="thin">
        <color indexed="63"/>
      </right>
      <top/>
      <bottom style="thin">
        <color indexed="63"/>
      </bottom>
    </border>
    <border>
      <left style="thin">
        <color indexed="63"/>
      </left>
      <right style="thin">
        <color indexed="63"/>
      </right>
      <top/>
      <bottom style="thin">
        <color indexed="63"/>
      </bottom>
    </border>
  </borders>
  <cellStyleXfs count="104">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2" borderId="0" applyNumberFormat="0" applyBorder="0" applyAlignment="0" applyProtection="0"/>
    <xf numFmtId="0" fontId="26" fillId="4" borderId="0" applyNumberFormat="0" applyBorder="0" applyAlignment="0" applyProtection="0"/>
    <xf numFmtId="0" fontId="26" fillId="3"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3"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3" fillId="32" borderId="0" applyNumberFormat="0" applyBorder="0" applyAlignment="0" applyProtection="0"/>
    <xf numFmtId="0" fontId="20" fillId="33" borderId="1" applyNumberFormat="0" applyAlignment="0" applyProtection="0"/>
    <xf numFmtId="0" fontId="28" fillId="34" borderId="2" applyNumberFormat="0" applyAlignment="0" applyProtection="0"/>
    <xf numFmtId="0" fontId="25" fillId="0" borderId="0" applyNumberFormat="0" applyFill="0" applyBorder="0" applyAlignment="0" applyProtection="0"/>
    <xf numFmtId="0" fontId="22" fillId="35"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13" borderId="1" applyNumberFormat="0" applyAlignment="0" applyProtection="0"/>
    <xf numFmtId="0" fontId="21" fillId="0" borderId="6" applyNumberFormat="0" applyFill="0" applyAlignment="0" applyProtection="0"/>
    <xf numFmtId="0" fontId="24" fillId="13" borderId="0" applyNumberFormat="0" applyBorder="0" applyAlignment="0" applyProtection="0"/>
    <xf numFmtId="0" fontId="0" fillId="3" borderId="7" applyNumberFormat="0" applyFont="0" applyAlignment="0" applyProtection="0"/>
    <xf numFmtId="0" fontId="19" fillId="33"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14"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11" applyNumberFormat="0" applyFill="0" applyAlignment="0" applyProtection="0"/>
    <xf numFmtId="0" fontId="44" fillId="0" borderId="12" applyNumberFormat="0" applyFill="0" applyAlignment="0" applyProtection="0"/>
    <xf numFmtId="0" fontId="44" fillId="0" borderId="0" applyNumberFormat="0" applyFill="0" applyBorder="0" applyAlignment="0" applyProtection="0"/>
    <xf numFmtId="0" fontId="45" fillId="36" borderId="0" applyNumberFormat="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13"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9" fillId="38" borderId="14" applyNumberFormat="0" applyAlignment="0" applyProtection="0"/>
    <xf numFmtId="0" fontId="50" fillId="39"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16"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54" fillId="40" borderId="0" applyNumberFormat="0" applyBorder="0" applyAlignment="0" applyProtection="0"/>
    <xf numFmtId="0" fontId="55" fillId="38" borderId="17" applyNumberFormat="0" applyAlignment="0" applyProtection="0"/>
    <xf numFmtId="0" fontId="56" fillId="41" borderId="14" applyNumberFormat="0" applyAlignment="0" applyProtection="0"/>
    <xf numFmtId="0" fontId="57" fillId="0" borderId="0" applyNumberFormat="0" applyFill="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0" fillId="48" borderId="18" applyNumberFormat="0" applyFont="0" applyAlignment="0" applyProtection="0"/>
  </cellStyleXfs>
  <cellXfs count="198">
    <xf numFmtId="1" fontId="0" fillId="0" borderId="0" xfId="0" applyNumberFormat="1" applyFont="1" applyFill="1" applyAlignment="1">
      <alignment/>
    </xf>
    <xf numFmtId="1" fontId="4" fillId="0" borderId="0" xfId="0" applyNumberFormat="1" applyFont="1" applyFill="1" applyAlignment="1">
      <alignment/>
    </xf>
    <xf numFmtId="184" fontId="5" fillId="0" borderId="0" xfId="0" applyNumberFormat="1" applyFont="1" applyFill="1" applyAlignment="1" applyProtection="1">
      <alignment horizontal="center" vertical="top"/>
      <protection/>
    </xf>
    <xf numFmtId="1" fontId="6" fillId="0" borderId="0" xfId="0" applyNumberFormat="1" applyFont="1" applyFill="1" applyAlignment="1">
      <alignment horizontal="center"/>
    </xf>
    <xf numFmtId="1" fontId="7" fillId="0" borderId="0" xfId="0" applyNumberFormat="1" applyFont="1" applyFill="1" applyAlignment="1" applyProtection="1">
      <alignment vertical="center"/>
      <protection/>
    </xf>
    <xf numFmtId="1" fontId="8" fillId="0" borderId="0" xfId="0" applyNumberFormat="1" applyFont="1" applyFill="1" applyAlignment="1">
      <alignment horizontal="center"/>
    </xf>
    <xf numFmtId="1" fontId="8" fillId="0" borderId="0" xfId="0" applyNumberFormat="1" applyFont="1" applyFill="1" applyAlignment="1">
      <alignment horizontal="center" vertical="center"/>
    </xf>
    <xf numFmtId="0" fontId="9" fillId="0" borderId="0" xfId="0" applyNumberFormat="1" applyFont="1" applyFill="1" applyAlignment="1">
      <alignment/>
    </xf>
    <xf numFmtId="0" fontId="10" fillId="0" borderId="0" xfId="0" applyNumberFormat="1" applyFont="1" applyFill="1" applyAlignment="1">
      <alignment horizontal="right" vertical="center"/>
    </xf>
    <xf numFmtId="0" fontId="10" fillId="0" borderId="0" xfId="0" applyNumberFormat="1" applyFont="1" applyFill="1" applyBorder="1" applyAlignment="1" applyProtection="1">
      <alignment horizontal="left"/>
      <protection/>
    </xf>
    <xf numFmtId="0" fontId="10" fillId="0" borderId="0" xfId="0" applyNumberFormat="1" applyFont="1" applyFill="1" applyAlignment="1">
      <alignment/>
    </xf>
    <xf numFmtId="0" fontId="10" fillId="0" borderId="0" xfId="0" applyNumberFormat="1" applyFont="1" applyFill="1" applyAlignment="1">
      <alignment horizontal="right"/>
    </xf>
    <xf numFmtId="0" fontId="10" fillId="0" borderId="19" xfId="0" applyNumberFormat="1" applyFont="1" applyFill="1" applyBorder="1" applyAlignment="1">
      <alignment horizontal="center" vertical="center"/>
    </xf>
    <xf numFmtId="4" fontId="10" fillId="0" borderId="19" xfId="0" applyNumberFormat="1" applyFont="1" applyFill="1" applyBorder="1" applyAlignment="1" applyProtection="1">
      <alignment horizontal="center" vertical="center"/>
      <protection/>
    </xf>
    <xf numFmtId="0" fontId="10" fillId="0" borderId="20" xfId="0" applyNumberFormat="1" applyFont="1" applyFill="1" applyBorder="1" applyAlignment="1">
      <alignment vertical="center"/>
    </xf>
    <xf numFmtId="185" fontId="10" fillId="0" borderId="20" xfId="0" applyNumberFormat="1" applyFont="1" applyFill="1" applyBorder="1" applyAlignment="1" applyProtection="1">
      <alignment vertical="center" wrapText="1"/>
      <protection/>
    </xf>
    <xf numFmtId="185" fontId="10" fillId="0" borderId="21" xfId="0" applyNumberFormat="1" applyFont="1" applyFill="1" applyBorder="1" applyAlignment="1" applyProtection="1">
      <alignment vertical="center" wrapText="1"/>
      <protection/>
    </xf>
    <xf numFmtId="0" fontId="10" fillId="0" borderId="22" xfId="0" applyNumberFormat="1" applyFont="1" applyFill="1" applyBorder="1" applyAlignment="1">
      <alignment vertical="center"/>
    </xf>
    <xf numFmtId="0" fontId="10" fillId="0" borderId="23" xfId="0" applyNumberFormat="1" applyFont="1" applyFill="1" applyBorder="1" applyAlignment="1">
      <alignment vertical="center"/>
    </xf>
    <xf numFmtId="185" fontId="10" fillId="0" borderId="19" xfId="0" applyNumberFormat="1" applyFont="1" applyFill="1" applyBorder="1" applyAlignment="1" applyProtection="1">
      <alignment vertical="center" wrapText="1"/>
      <protection/>
    </xf>
    <xf numFmtId="1" fontId="10" fillId="0" borderId="20" xfId="0" applyNumberFormat="1" applyFont="1" applyFill="1" applyBorder="1" applyAlignment="1">
      <alignment vertical="center"/>
    </xf>
    <xf numFmtId="185" fontId="10" fillId="0" borderId="20" xfId="0" applyNumberFormat="1" applyFont="1" applyFill="1" applyBorder="1" applyAlignment="1">
      <alignment vertical="center" wrapText="1"/>
    </xf>
    <xf numFmtId="0" fontId="10" fillId="0" borderId="20" xfId="0" applyNumberFormat="1" applyFont="1" applyFill="1" applyBorder="1" applyAlignment="1">
      <alignment horizontal="center" vertical="center"/>
    </xf>
    <xf numFmtId="185" fontId="10" fillId="0" borderId="20" xfId="0" applyNumberFormat="1" applyFont="1" applyFill="1" applyBorder="1" applyAlignment="1">
      <alignment horizontal="right" vertical="center" wrapText="1"/>
    </xf>
    <xf numFmtId="0" fontId="12" fillId="0" borderId="0" xfId="0" applyNumberFormat="1" applyFont="1" applyFill="1" applyAlignment="1">
      <alignment horizontal="center"/>
    </xf>
    <xf numFmtId="0" fontId="13" fillId="0" borderId="0" xfId="0" applyNumberFormat="1" applyFont="1" applyFill="1" applyAlignment="1">
      <alignment/>
    </xf>
    <xf numFmtId="0" fontId="9" fillId="0" borderId="0" xfId="0" applyNumberFormat="1" applyFont="1" applyFill="1" applyAlignment="1">
      <alignment horizontal="center"/>
    </xf>
    <xf numFmtId="0" fontId="7" fillId="0" borderId="0" xfId="0" applyNumberFormat="1" applyFont="1" applyFill="1" applyAlignment="1">
      <alignment/>
    </xf>
    <xf numFmtId="0" fontId="7" fillId="33" borderId="0" xfId="0" applyNumberFormat="1" applyFont="1" applyFill="1" applyAlignment="1">
      <alignment/>
    </xf>
    <xf numFmtId="0" fontId="9" fillId="33" borderId="0" xfId="0" applyNumberFormat="1" applyFont="1" applyFill="1" applyAlignment="1">
      <alignment/>
    </xf>
    <xf numFmtId="0" fontId="7" fillId="33" borderId="0" xfId="0" applyNumberFormat="1" applyFont="1" applyFill="1" applyAlignment="1" applyProtection="1">
      <alignment horizontal="right" vertical="center"/>
      <protection/>
    </xf>
    <xf numFmtId="0" fontId="7" fillId="0" borderId="0" xfId="0" applyNumberFormat="1" applyFont="1" applyFill="1" applyBorder="1" applyAlignment="1" applyProtection="1">
      <alignment horizontal="left"/>
      <protection/>
    </xf>
    <xf numFmtId="0" fontId="7" fillId="0" borderId="0" xfId="0" applyNumberFormat="1" applyFont="1" applyFill="1" applyAlignment="1">
      <alignment/>
    </xf>
    <xf numFmtId="0" fontId="7" fillId="33" borderId="0" xfId="0" applyNumberFormat="1" applyFont="1" applyFill="1" applyAlignment="1">
      <alignment/>
    </xf>
    <xf numFmtId="0" fontId="0" fillId="33" borderId="0" xfId="0" applyNumberFormat="1" applyFont="1" applyFill="1" applyAlignment="1">
      <alignment/>
    </xf>
    <xf numFmtId="0" fontId="7" fillId="0" borderId="20" xfId="0" applyNumberFormat="1" applyFont="1" applyFill="1" applyBorder="1" applyAlignment="1" applyProtection="1">
      <alignment horizontal="center" vertical="center" wrapText="1"/>
      <protection/>
    </xf>
    <xf numFmtId="0" fontId="7" fillId="0" borderId="24" xfId="0" applyNumberFormat="1" applyFont="1" applyFill="1" applyBorder="1" applyAlignment="1">
      <alignment horizontal="center" vertical="center" wrapText="1"/>
    </xf>
    <xf numFmtId="0" fontId="7" fillId="33" borderId="24"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7" fillId="0" borderId="26"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49" fontId="7" fillId="0" borderId="22" xfId="0" applyNumberFormat="1" applyFont="1" applyFill="1" applyBorder="1" applyAlignment="1" applyProtection="1">
      <alignment vertical="center" wrapText="1"/>
      <protection/>
    </xf>
    <xf numFmtId="185" fontId="7" fillId="0" borderId="22" xfId="0" applyNumberFormat="1" applyFont="1" applyFill="1" applyBorder="1" applyAlignment="1" applyProtection="1">
      <alignment vertical="center" wrapText="1"/>
      <protection/>
    </xf>
    <xf numFmtId="185" fontId="7" fillId="0" borderId="20" xfId="0" applyNumberFormat="1" applyFont="1" applyFill="1" applyBorder="1" applyAlignment="1" applyProtection="1">
      <alignment vertical="center" wrapText="1"/>
      <protection/>
    </xf>
    <xf numFmtId="185" fontId="7" fillId="0" borderId="27" xfId="0" applyNumberFormat="1" applyFont="1" applyFill="1" applyBorder="1" applyAlignment="1" applyProtection="1">
      <alignment vertical="center" wrapText="1"/>
      <protection/>
    </xf>
    <xf numFmtId="0" fontId="10" fillId="33" borderId="0" xfId="0" applyNumberFormat="1" applyFont="1" applyFill="1" applyAlignment="1">
      <alignment/>
    </xf>
    <xf numFmtId="0" fontId="10" fillId="33" borderId="0" xfId="0" applyNumberFormat="1" applyFont="1" applyFill="1" applyAlignment="1">
      <alignment horizontal="right" vertical="center"/>
    </xf>
    <xf numFmtId="0" fontId="10" fillId="33" borderId="0" xfId="0" applyNumberFormat="1" applyFont="1" applyFill="1" applyAlignment="1">
      <alignment/>
    </xf>
    <xf numFmtId="0" fontId="10" fillId="33" borderId="24"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center" wrapText="1"/>
    </xf>
    <xf numFmtId="49" fontId="10" fillId="0" borderId="22" xfId="0" applyNumberFormat="1" applyFont="1" applyFill="1" applyBorder="1" applyAlignment="1" applyProtection="1">
      <alignment vertical="center" wrapText="1"/>
      <protection/>
    </xf>
    <xf numFmtId="49" fontId="10" fillId="0" borderId="28" xfId="0" applyNumberFormat="1" applyFont="1" applyFill="1" applyBorder="1" applyAlignment="1" applyProtection="1">
      <alignment vertical="center" wrapText="1"/>
      <protection/>
    </xf>
    <xf numFmtId="185" fontId="10" fillId="0" borderId="28" xfId="0" applyNumberFormat="1" applyFont="1" applyFill="1" applyBorder="1" applyAlignment="1" applyProtection="1">
      <alignment vertical="center" wrapText="1"/>
      <protection/>
    </xf>
    <xf numFmtId="0" fontId="10" fillId="0" borderId="24" xfId="0" applyNumberFormat="1" applyFont="1" applyFill="1" applyBorder="1" applyAlignment="1">
      <alignment horizontal="center" vertical="center"/>
    </xf>
    <xf numFmtId="0" fontId="7" fillId="0" borderId="23" xfId="0" applyNumberFormat="1" applyFont="1" applyFill="1" applyBorder="1" applyAlignment="1">
      <alignment vertical="center"/>
    </xf>
    <xf numFmtId="185" fontId="10" fillId="0" borderId="26" xfId="0" applyNumberFormat="1" applyFont="1" applyFill="1" applyBorder="1" applyAlignment="1" applyProtection="1">
      <alignment vertical="center" wrapText="1"/>
      <protection/>
    </xf>
    <xf numFmtId="0" fontId="7" fillId="0" borderId="20" xfId="0" applyNumberFormat="1" applyFont="1" applyFill="1" applyBorder="1" applyAlignment="1">
      <alignment vertical="center"/>
    </xf>
    <xf numFmtId="0" fontId="7" fillId="0" borderId="21" xfId="0" applyNumberFormat="1" applyFont="1" applyFill="1" applyBorder="1" applyAlignment="1">
      <alignment vertical="center"/>
    </xf>
    <xf numFmtId="1" fontId="10" fillId="0" borderId="22" xfId="0" applyNumberFormat="1" applyFont="1" applyFill="1" applyBorder="1" applyAlignment="1">
      <alignment vertical="center"/>
    </xf>
    <xf numFmtId="185" fontId="10" fillId="0" borderId="29" xfId="0" applyNumberFormat="1" applyFont="1" applyFill="1" applyBorder="1" applyAlignment="1" applyProtection="1">
      <alignment vertical="center" wrapText="1"/>
      <protection/>
    </xf>
    <xf numFmtId="0" fontId="7" fillId="0" borderId="29" xfId="0" applyNumberFormat="1" applyFont="1" applyFill="1" applyBorder="1" applyAlignment="1">
      <alignment vertical="center"/>
    </xf>
    <xf numFmtId="0" fontId="7" fillId="0" borderId="30" xfId="0" applyNumberFormat="1" applyFont="1" applyFill="1" applyBorder="1" applyAlignment="1">
      <alignment vertical="center"/>
    </xf>
    <xf numFmtId="185" fontId="10" fillId="0" borderId="24" xfId="0" applyNumberFormat="1" applyFont="1" applyFill="1" applyBorder="1" applyAlignment="1" applyProtection="1">
      <alignment vertical="center" wrapText="1"/>
      <protection/>
    </xf>
    <xf numFmtId="185" fontId="10" fillId="0" borderId="30" xfId="0" applyNumberFormat="1" applyFont="1" applyFill="1" applyBorder="1" applyAlignment="1" applyProtection="1">
      <alignment vertical="center" wrapText="1"/>
      <protection/>
    </xf>
    <xf numFmtId="185" fontId="10" fillId="0" borderId="22" xfId="0" applyNumberFormat="1" applyFont="1" applyFill="1" applyBorder="1" applyAlignment="1" applyProtection="1">
      <alignment vertical="center" wrapText="1"/>
      <protection/>
    </xf>
    <xf numFmtId="0" fontId="7" fillId="0" borderId="29" xfId="0" applyNumberFormat="1" applyFont="1" applyFill="1" applyBorder="1" applyAlignment="1">
      <alignment vertical="center"/>
    </xf>
    <xf numFmtId="185" fontId="10" fillId="0" borderId="29" xfId="0" applyNumberFormat="1" applyFont="1" applyFill="1" applyBorder="1" applyAlignment="1" applyProtection="1">
      <alignment vertical="center" wrapText="1"/>
      <protection/>
    </xf>
    <xf numFmtId="185" fontId="10" fillId="0" borderId="22" xfId="0" applyNumberFormat="1" applyFont="1" applyFill="1" applyBorder="1" applyAlignment="1">
      <alignment vertical="center" wrapText="1"/>
    </xf>
    <xf numFmtId="0" fontId="10" fillId="0" borderId="29" xfId="0" applyNumberFormat="1" applyFont="1" applyFill="1" applyBorder="1" applyAlignment="1">
      <alignment horizontal="center" vertical="center"/>
    </xf>
    <xf numFmtId="185" fontId="10" fillId="0" borderId="29" xfId="0" applyNumberFormat="1" applyFont="1" applyFill="1" applyBorder="1" applyAlignment="1">
      <alignment vertical="center" wrapText="1"/>
    </xf>
    <xf numFmtId="0" fontId="10" fillId="0" borderId="29" xfId="0" applyNumberFormat="1" applyFont="1" applyFill="1" applyBorder="1" applyAlignment="1">
      <alignment vertical="center"/>
    </xf>
    <xf numFmtId="185" fontId="10" fillId="0" borderId="22" xfId="0" applyNumberFormat="1" applyFont="1" applyFill="1" applyBorder="1" applyAlignment="1">
      <alignment horizontal="right" vertical="center" wrapText="1"/>
    </xf>
    <xf numFmtId="0" fontId="7" fillId="33" borderId="0" xfId="0" applyNumberFormat="1" applyFont="1" applyFill="1" applyAlignment="1">
      <alignment horizontal="right" vertical="center"/>
    </xf>
    <xf numFmtId="0" fontId="0" fillId="33" borderId="0" xfId="0" applyNumberFormat="1" applyFont="1" applyFill="1" applyAlignment="1">
      <alignment/>
    </xf>
    <xf numFmtId="0" fontId="7" fillId="0" borderId="24" xfId="0" applyNumberFormat="1" applyFont="1" applyFill="1" applyBorder="1" applyAlignment="1" applyProtection="1">
      <alignment horizontal="center" vertical="center" wrapText="1"/>
      <protection/>
    </xf>
    <xf numFmtId="0" fontId="7" fillId="0" borderId="31" xfId="0" applyNumberFormat="1" applyFont="1" applyFill="1" applyBorder="1" applyAlignment="1" applyProtection="1">
      <alignment horizontal="center" vertical="center" wrapText="1"/>
      <protection/>
    </xf>
    <xf numFmtId="0" fontId="7" fillId="33"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7" fillId="0" borderId="32" xfId="0" applyNumberFormat="1" applyFont="1" applyFill="1" applyBorder="1" applyAlignment="1" applyProtection="1">
      <alignment horizontal="center" vertical="center" wrapText="1"/>
      <protection/>
    </xf>
    <xf numFmtId="0" fontId="7" fillId="0" borderId="33" xfId="0" applyNumberFormat="1" applyFont="1" applyFill="1" applyBorder="1" applyAlignment="1" applyProtection="1">
      <alignment horizontal="left"/>
      <protection/>
    </xf>
    <xf numFmtId="0" fontId="7" fillId="33" borderId="0" xfId="0" applyNumberFormat="1" applyFont="1" applyFill="1" applyAlignment="1">
      <alignment horizontal="right"/>
    </xf>
    <xf numFmtId="49" fontId="7" fillId="0" borderId="20" xfId="0" applyNumberFormat="1" applyFont="1" applyFill="1" applyBorder="1" applyAlignment="1" applyProtection="1">
      <alignment vertical="center" wrapText="1"/>
      <protection/>
    </xf>
    <xf numFmtId="4" fontId="7" fillId="0" borderId="22" xfId="0" applyNumberFormat="1" applyFont="1" applyFill="1" applyBorder="1" applyAlignment="1" applyProtection="1">
      <alignment vertical="center" wrapText="1"/>
      <protection/>
    </xf>
    <xf numFmtId="4" fontId="7" fillId="0" borderId="20" xfId="0" applyNumberFormat="1" applyFont="1" applyFill="1" applyBorder="1" applyAlignment="1" applyProtection="1">
      <alignment vertical="center" wrapText="1"/>
      <protection/>
    </xf>
    <xf numFmtId="0" fontId="10" fillId="0" borderId="0" xfId="0" applyNumberFormat="1" applyFont="1" applyFill="1" applyAlignment="1">
      <alignment horizontal="centerContinuous" vertical="center"/>
    </xf>
    <xf numFmtId="49" fontId="7" fillId="0" borderId="27" xfId="0" applyNumberFormat="1" applyFont="1" applyFill="1" applyBorder="1" applyAlignment="1" applyProtection="1">
      <alignment vertical="center" wrapText="1"/>
      <protection/>
    </xf>
    <xf numFmtId="49" fontId="7" fillId="0" borderId="28" xfId="0" applyNumberFormat="1" applyFont="1" applyFill="1" applyBorder="1" applyAlignment="1" applyProtection="1">
      <alignment vertical="center" wrapText="1"/>
      <protection/>
    </xf>
    <xf numFmtId="185" fontId="7" fillId="0" borderId="19" xfId="0" applyNumberFormat="1" applyFont="1" applyFill="1" applyBorder="1" applyAlignment="1" applyProtection="1">
      <alignment vertical="center" wrapText="1"/>
      <protection/>
    </xf>
    <xf numFmtId="0" fontId="7" fillId="0" borderId="0" xfId="0" applyNumberFormat="1" applyFont="1" applyFill="1" applyAlignment="1" applyProtection="1">
      <alignment horizontal="left"/>
      <protection/>
    </xf>
    <xf numFmtId="0" fontId="7" fillId="0" borderId="0" xfId="0" applyNumberFormat="1" applyFont="1" applyFill="1" applyAlignment="1" applyProtection="1">
      <alignment horizontal="center" vertical="center" wrapText="1"/>
      <protection/>
    </xf>
    <xf numFmtId="185" fontId="7" fillId="0" borderId="23" xfId="0" applyNumberFormat="1" applyFont="1" applyFill="1" applyBorder="1" applyAlignment="1" applyProtection="1">
      <alignment vertical="center" wrapText="1"/>
      <protection/>
    </xf>
    <xf numFmtId="0" fontId="7" fillId="0" borderId="28" xfId="0" applyNumberFormat="1" applyFont="1" applyFill="1" applyBorder="1" applyAlignment="1" applyProtection="1">
      <alignment horizontal="centerContinuous" vertical="center"/>
      <protection/>
    </xf>
    <xf numFmtId="0" fontId="7" fillId="0" borderId="33" xfId="0" applyNumberFormat="1" applyFont="1" applyFill="1" applyBorder="1" applyAlignment="1" applyProtection="1">
      <alignment horizontal="centerContinuous" vertical="center"/>
      <protection/>
    </xf>
    <xf numFmtId="0" fontId="11" fillId="0" borderId="0" xfId="0" applyNumberFormat="1" applyFont="1" applyFill="1" applyAlignment="1" applyProtection="1">
      <alignment horizontal="center" vertical="center"/>
      <protection/>
    </xf>
    <xf numFmtId="0" fontId="10" fillId="0" borderId="34" xfId="0" applyNumberFormat="1" applyFont="1" applyFill="1" applyBorder="1" applyAlignment="1">
      <alignment horizontal="center" vertical="center"/>
    </xf>
    <xf numFmtId="0" fontId="10" fillId="0" borderId="35" xfId="0" applyNumberFormat="1" applyFont="1" applyFill="1" applyBorder="1" applyAlignment="1">
      <alignment horizontal="center" vertical="center"/>
    </xf>
    <xf numFmtId="0" fontId="7" fillId="0" borderId="19"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33"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7" fillId="0" borderId="28"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1" fontId="0" fillId="0" borderId="36" xfId="0" applyNumberFormat="1" applyFont="1" applyFill="1" applyBorder="1" applyAlignment="1">
      <alignment horizontal="center" vertical="center"/>
    </xf>
    <xf numFmtId="1" fontId="0" fillId="0" borderId="37" xfId="0" applyNumberFormat="1" applyFont="1" applyFill="1" applyBorder="1" applyAlignment="1">
      <alignment horizontal="center" vertical="center"/>
    </xf>
    <xf numFmtId="1" fontId="0" fillId="0" borderId="38" xfId="0" applyNumberFormat="1" applyFont="1" applyFill="1" applyBorder="1" applyAlignment="1">
      <alignment horizontal="center" vertical="center"/>
    </xf>
    <xf numFmtId="0" fontId="7" fillId="0" borderId="36" xfId="0" applyNumberFormat="1" applyFont="1" applyFill="1" applyBorder="1" applyAlignment="1">
      <alignment horizontal="center" vertical="center"/>
    </xf>
    <xf numFmtId="0" fontId="7" fillId="0" borderId="37" xfId="0" applyNumberFormat="1" applyFont="1" applyFill="1" applyBorder="1" applyAlignment="1">
      <alignment horizontal="center" vertical="center"/>
    </xf>
    <xf numFmtId="0" fontId="7" fillId="0" borderId="38" xfId="0" applyNumberFormat="1" applyFont="1" applyFill="1" applyBorder="1" applyAlignment="1">
      <alignment horizontal="center" vertical="center"/>
    </xf>
    <xf numFmtId="0" fontId="7" fillId="33" borderId="22"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186" fontId="7" fillId="0" borderId="20" xfId="0" applyNumberFormat="1" applyFont="1" applyFill="1" applyBorder="1" applyAlignment="1" applyProtection="1">
      <alignment horizontal="center" vertical="center" wrapText="1"/>
      <protection/>
    </xf>
    <xf numFmtId="186" fontId="7" fillId="0" borderId="21"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33" xfId="0" applyNumberFormat="1" applyFont="1" applyFill="1" applyBorder="1" applyAlignment="1" applyProtection="1">
      <alignment horizontal="center" vertical="center" wrapText="1"/>
      <protection/>
    </xf>
    <xf numFmtId="0" fontId="10" fillId="0" borderId="27" xfId="0" applyNumberFormat="1" applyFont="1" applyFill="1" applyBorder="1" applyAlignment="1" applyProtection="1">
      <alignment horizontal="center" vertical="center" wrapText="1"/>
      <protection/>
    </xf>
    <xf numFmtId="0" fontId="10" fillId="0" borderId="39" xfId="0" applyNumberFormat="1" applyFont="1" applyFill="1" applyBorder="1" applyAlignment="1" applyProtection="1">
      <alignment horizontal="center" vertical="center" wrapText="1"/>
      <protection/>
    </xf>
    <xf numFmtId="0" fontId="10" fillId="33" borderId="27" xfId="0" applyNumberFormat="1" applyFont="1" applyFill="1" applyBorder="1" applyAlignment="1" applyProtection="1">
      <alignment horizontal="center" vertical="center"/>
      <protection/>
    </xf>
    <xf numFmtId="0" fontId="10" fillId="33" borderId="22"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wrapText="1"/>
      <protection/>
    </xf>
    <xf numFmtId="0" fontId="10" fillId="0" borderId="37" xfId="0" applyNumberFormat="1" applyFont="1" applyFill="1" applyBorder="1" applyAlignment="1">
      <alignment horizontal="center" vertical="center"/>
    </xf>
    <xf numFmtId="0" fontId="10" fillId="0" borderId="40" xfId="0" applyNumberFormat="1" applyFont="1" applyFill="1" applyBorder="1" applyAlignment="1">
      <alignment horizontal="center" vertical="center"/>
    </xf>
    <xf numFmtId="1" fontId="7" fillId="0" borderId="36" xfId="0" applyNumberFormat="1" applyFont="1" applyFill="1" applyBorder="1" applyAlignment="1" applyProtection="1">
      <alignment horizontal="center" vertical="center"/>
      <protection/>
    </xf>
    <xf numFmtId="1" fontId="7" fillId="0" borderId="37" xfId="0" applyNumberFormat="1" applyFont="1" applyFill="1" applyBorder="1" applyAlignment="1" applyProtection="1">
      <alignment horizontal="center" vertical="center"/>
      <protection/>
    </xf>
    <xf numFmtId="1" fontId="7" fillId="0" borderId="38" xfId="0" applyNumberFormat="1" applyFont="1" applyFill="1" applyBorder="1" applyAlignment="1" applyProtection="1">
      <alignment horizontal="center" vertical="center"/>
      <protection/>
    </xf>
    <xf numFmtId="0" fontId="7" fillId="33" borderId="36" xfId="0" applyNumberFormat="1" applyFont="1" applyFill="1" applyBorder="1" applyAlignment="1" applyProtection="1">
      <alignment horizontal="center" vertical="center"/>
      <protection/>
    </xf>
    <xf numFmtId="0" fontId="7" fillId="33" borderId="37" xfId="0" applyNumberFormat="1" applyFont="1" applyFill="1" applyBorder="1" applyAlignment="1" applyProtection="1">
      <alignment horizontal="center" vertical="center"/>
      <protection/>
    </xf>
    <xf numFmtId="0" fontId="7" fillId="33" borderId="38" xfId="0" applyNumberFormat="1" applyFont="1" applyFill="1" applyBorder="1" applyAlignment="1" applyProtection="1">
      <alignment horizontal="center" vertical="center"/>
      <protection/>
    </xf>
    <xf numFmtId="1" fontId="7" fillId="0" borderId="28" xfId="0" applyNumberFormat="1" applyFont="1" applyFill="1" applyBorder="1" applyAlignment="1" applyProtection="1">
      <alignment horizontal="center" vertical="center"/>
      <protection/>
    </xf>
    <xf numFmtId="1" fontId="7" fillId="0" borderId="21" xfId="0" applyNumberFormat="1" applyFont="1" applyFill="1" applyBorder="1" applyAlignment="1" applyProtection="1">
      <alignment horizontal="center" vertical="center"/>
      <protection/>
    </xf>
    <xf numFmtId="0" fontId="7" fillId="0" borderId="36" xfId="0" applyNumberFormat="1" applyFont="1" applyFill="1" applyBorder="1" applyAlignment="1" applyProtection="1">
      <alignment horizontal="center" vertical="center"/>
      <protection/>
    </xf>
    <xf numFmtId="0" fontId="7" fillId="0" borderId="38" xfId="0" applyNumberFormat="1" applyFont="1" applyFill="1" applyBorder="1" applyAlignment="1" applyProtection="1">
      <alignment horizontal="center" vertical="center"/>
      <protection/>
    </xf>
    <xf numFmtId="0" fontId="7" fillId="33" borderId="27"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protection/>
    </xf>
    <xf numFmtId="0" fontId="7" fillId="33" borderId="21" xfId="0" applyNumberFormat="1" applyFont="1" applyFill="1" applyBorder="1" applyAlignment="1" applyProtection="1">
      <alignment horizontal="center" vertical="center"/>
      <protection/>
    </xf>
    <xf numFmtId="1" fontId="7" fillId="0" borderId="39" xfId="0" applyNumberFormat="1" applyFont="1" applyFill="1" applyBorder="1" applyAlignment="1" applyProtection="1">
      <alignment horizontal="center" vertical="center"/>
      <protection/>
    </xf>
    <xf numFmtId="1" fontId="7" fillId="0" borderId="19" xfId="0" applyNumberFormat="1" applyFont="1" applyFill="1" applyBorder="1" applyAlignment="1" applyProtection="1">
      <alignment horizontal="center" vertical="center" wrapText="1"/>
      <protection/>
    </xf>
    <xf numFmtId="1" fontId="7" fillId="0" borderId="21" xfId="0" applyNumberFormat="1" applyFont="1" applyFill="1" applyBorder="1" applyAlignment="1" applyProtection="1">
      <alignment horizontal="center" vertical="center" wrapText="1"/>
      <protection/>
    </xf>
    <xf numFmtId="0" fontId="7" fillId="33" borderId="34" xfId="0" applyNumberFormat="1" applyFont="1" applyFill="1" applyBorder="1" applyAlignment="1" applyProtection="1">
      <alignment horizontal="center" vertical="center"/>
      <protection/>
    </xf>
    <xf numFmtId="0" fontId="7" fillId="33" borderId="40" xfId="0" applyNumberFormat="1" applyFont="1" applyFill="1" applyBorder="1" applyAlignment="1" applyProtection="1">
      <alignment horizontal="center" vertical="center"/>
      <protection/>
    </xf>
    <xf numFmtId="0" fontId="7" fillId="33" borderId="35" xfId="0" applyNumberFormat="1" applyFont="1" applyFill="1" applyBorder="1" applyAlignment="1" applyProtection="1">
      <alignment horizontal="center" vertical="center"/>
      <protection/>
    </xf>
    <xf numFmtId="1" fontId="0" fillId="0" borderId="34" xfId="0" applyNumberFormat="1" applyFont="1" applyFill="1" applyBorder="1" applyAlignment="1">
      <alignment horizontal="center" vertical="center"/>
    </xf>
    <xf numFmtId="1" fontId="0" fillId="0" borderId="40"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0" fontId="7" fillId="0" borderId="22" xfId="0" applyNumberFormat="1" applyFont="1" applyFill="1" applyBorder="1" applyAlignment="1" applyProtection="1">
      <alignment horizontal="center" vertical="center" wrapText="1"/>
      <protection/>
    </xf>
    <xf numFmtId="0" fontId="7" fillId="0" borderId="26" xfId="0" applyNumberFormat="1" applyFont="1" applyFill="1" applyBorder="1" applyAlignment="1">
      <alignment horizontal="center" vertical="center"/>
    </xf>
    <xf numFmtId="0" fontId="7" fillId="0" borderId="41" xfId="0" applyNumberFormat="1" applyFont="1" applyFill="1" applyBorder="1" applyAlignment="1">
      <alignment horizontal="center" vertical="center"/>
    </xf>
    <xf numFmtId="0" fontId="7" fillId="0" borderId="23" xfId="0" applyNumberFormat="1" applyFont="1" applyFill="1" applyBorder="1" applyAlignment="1">
      <alignment horizontal="center" vertical="center"/>
    </xf>
    <xf numFmtId="0" fontId="7" fillId="0" borderId="37" xfId="0" applyNumberFormat="1" applyFont="1" applyFill="1" applyBorder="1" applyAlignment="1" applyProtection="1">
      <alignment horizontal="center" vertical="center"/>
      <protection/>
    </xf>
    <xf numFmtId="0" fontId="7" fillId="0" borderId="41" xfId="0" applyNumberFormat="1" applyFont="1" applyFill="1" applyBorder="1" applyAlignment="1" applyProtection="1">
      <alignment horizontal="center" vertical="center" wrapText="1"/>
      <protection/>
    </xf>
    <xf numFmtId="1" fontId="7" fillId="0" borderId="20" xfId="0" applyNumberFormat="1" applyFont="1" applyFill="1" applyBorder="1" applyAlignment="1" applyProtection="1">
      <alignment horizontal="center" vertical="center" wrapText="1"/>
      <protection/>
    </xf>
    <xf numFmtId="1" fontId="7" fillId="0" borderId="27" xfId="0" applyNumberFormat="1" applyFont="1" applyFill="1" applyBorder="1" applyAlignment="1" applyProtection="1">
      <alignment horizontal="center" vertical="center" wrapText="1"/>
      <protection/>
    </xf>
    <xf numFmtId="1" fontId="7" fillId="0" borderId="22" xfId="0" applyNumberFormat="1" applyFont="1" applyFill="1" applyBorder="1" applyAlignment="1" applyProtection="1">
      <alignment horizontal="center" vertical="center" wrapText="1"/>
      <protection/>
    </xf>
    <xf numFmtId="1" fontId="7" fillId="0" borderId="39" xfId="0" applyNumberFormat="1" applyFont="1" applyFill="1" applyBorder="1" applyAlignment="1" applyProtection="1">
      <alignment horizontal="center" vertical="center" wrapText="1"/>
      <protection/>
    </xf>
    <xf numFmtId="1" fontId="7" fillId="0" borderId="26" xfId="0" applyNumberFormat="1" applyFont="1" applyFill="1" applyBorder="1" applyAlignment="1" applyProtection="1">
      <alignment horizontal="center" vertical="center"/>
      <protection/>
    </xf>
    <xf numFmtId="0" fontId="7" fillId="0" borderId="23" xfId="0" applyNumberFormat="1" applyFont="1" applyFill="1" applyBorder="1" applyAlignment="1" applyProtection="1">
      <alignment horizontal="center" vertical="center"/>
      <protection/>
    </xf>
    <xf numFmtId="1" fontId="7" fillId="0" borderId="33" xfId="0" applyNumberFormat="1" applyFont="1" applyFill="1" applyBorder="1" applyAlignment="1" applyProtection="1">
      <alignment horizontal="center" vertical="center" wrapText="1"/>
      <protection/>
    </xf>
    <xf numFmtId="1" fontId="7" fillId="0" borderId="26" xfId="0" applyNumberFormat="1" applyFont="1" applyFill="1" applyBorder="1" applyAlignment="1" applyProtection="1">
      <alignment horizontal="center" vertical="center" wrapText="1"/>
      <protection/>
    </xf>
    <xf numFmtId="0" fontId="36" fillId="49" borderId="0" xfId="0" applyNumberFormat="1" applyFont="1" applyFill="1" applyAlignment="1">
      <alignment horizontal="center" vertical="center" wrapText="1"/>
    </xf>
    <xf numFmtId="0" fontId="0" fillId="49" borderId="0" xfId="0" applyNumberFormat="1" applyFill="1" applyAlignment="1">
      <alignment/>
    </xf>
    <xf numFmtId="0" fontId="12" fillId="49" borderId="42" xfId="0" applyNumberFormat="1" applyFont="1" applyFill="1" applyBorder="1" applyAlignment="1">
      <alignment horizontal="right" vertical="center" wrapText="1"/>
    </xf>
    <xf numFmtId="0" fontId="10" fillId="49" borderId="42" xfId="0" applyNumberFormat="1" applyFont="1" applyFill="1" applyBorder="1" applyAlignment="1">
      <alignment horizontal="right" vertical="center" wrapText="1"/>
    </xf>
    <xf numFmtId="0" fontId="58" fillId="49" borderId="8" xfId="0" applyNumberFormat="1" applyFont="1" applyFill="1" applyBorder="1" applyAlignment="1">
      <alignment horizontal="center" vertical="center" wrapText="1"/>
    </xf>
    <xf numFmtId="0" fontId="59" fillId="49" borderId="0" xfId="0" applyNumberFormat="1" applyFont="1" applyFill="1" applyAlignment="1">
      <alignment/>
    </xf>
    <xf numFmtId="0" fontId="58" fillId="49" borderId="8" xfId="0" applyNumberFormat="1" applyFont="1" applyFill="1" applyBorder="1" applyAlignment="1">
      <alignment horizontal="center" vertical="center"/>
    </xf>
    <xf numFmtId="0" fontId="58" fillId="49" borderId="8" xfId="0" applyNumberFormat="1" applyFont="1" applyFill="1" applyBorder="1" applyAlignment="1">
      <alignment horizontal="center" vertical="center" wrapText="1"/>
    </xf>
    <xf numFmtId="0" fontId="58" fillId="49" borderId="8" xfId="0" applyNumberFormat="1" applyFont="1" applyFill="1" applyBorder="1" applyAlignment="1">
      <alignment horizontal="center" vertical="center"/>
    </xf>
    <xf numFmtId="0" fontId="60" fillId="50" borderId="8" xfId="0" applyNumberFormat="1" applyFont="1" applyFill="1" applyBorder="1" applyAlignment="1">
      <alignment horizontal="left" vertical="center" wrapText="1" shrinkToFit="1"/>
    </xf>
    <xf numFmtId="0" fontId="60" fillId="49" borderId="8" xfId="0" applyNumberFormat="1" applyFont="1" applyFill="1" applyBorder="1" applyAlignment="1">
      <alignment horizontal="center" vertical="center" wrapText="1"/>
    </xf>
    <xf numFmtId="0" fontId="60" fillId="50" borderId="8" xfId="0" applyNumberFormat="1" applyFont="1" applyFill="1" applyBorder="1" applyAlignment="1">
      <alignment horizontal="right" vertical="center" wrapText="1"/>
    </xf>
    <xf numFmtId="0" fontId="58" fillId="50" borderId="8" xfId="0" applyNumberFormat="1" applyFont="1" applyFill="1" applyBorder="1" applyAlignment="1">
      <alignment horizontal="center" vertical="center" wrapText="1"/>
    </xf>
    <xf numFmtId="0" fontId="60" fillId="50" borderId="43" xfId="0" applyNumberFormat="1" applyFont="1" applyFill="1" applyBorder="1" applyAlignment="1">
      <alignment horizontal="left" vertical="center" wrapText="1" shrinkToFit="1"/>
    </xf>
    <xf numFmtId="0" fontId="60" fillId="50" borderId="44" xfId="0" applyNumberFormat="1" applyFont="1" applyFill="1" applyBorder="1" applyAlignment="1">
      <alignment horizontal="left" vertical="center" wrapText="1" shrinkToFit="1"/>
    </xf>
    <xf numFmtId="0" fontId="60" fillId="50" borderId="8" xfId="0" applyNumberFormat="1" applyFont="1" applyFill="1" applyBorder="1" applyAlignment="1">
      <alignment horizontal="left" vertical="center" wrapText="1"/>
    </xf>
    <xf numFmtId="0" fontId="60" fillId="49" borderId="45" xfId="0" applyNumberFormat="1" applyFont="1" applyFill="1" applyBorder="1" applyAlignment="1">
      <alignment horizontal="center" vertical="center" wrapText="1" shrinkToFit="1"/>
    </xf>
    <xf numFmtId="0" fontId="60" fillId="49" borderId="46" xfId="0" applyNumberFormat="1" applyFont="1" applyFill="1" applyBorder="1" applyAlignment="1">
      <alignment horizontal="center" vertical="center" wrapText="1" shrinkToFit="1"/>
    </xf>
    <xf numFmtId="0" fontId="60" fillId="49" borderId="47" xfId="0" applyNumberFormat="1" applyFont="1" applyFill="1" applyBorder="1" applyAlignment="1">
      <alignment horizontal="center" vertical="center" wrapText="1" shrinkToFit="1"/>
    </xf>
    <xf numFmtId="0" fontId="60" fillId="49" borderId="48" xfId="0" applyNumberFormat="1" applyFont="1" applyFill="1" applyBorder="1" applyAlignment="1">
      <alignment horizontal="center" vertical="center" wrapText="1"/>
    </xf>
    <xf numFmtId="0" fontId="60" fillId="49" borderId="48" xfId="0" applyNumberFormat="1" applyFont="1" applyFill="1" applyBorder="1" applyAlignment="1">
      <alignment horizontal="left" vertical="center" wrapText="1" shrinkToFit="1"/>
    </xf>
    <xf numFmtId="0" fontId="60" fillId="49" borderId="8" xfId="0" applyNumberFormat="1" applyFont="1" applyFill="1" applyBorder="1" applyAlignment="1">
      <alignment horizontal="left" vertical="center" wrapText="1"/>
    </xf>
    <xf numFmtId="0" fontId="60" fillId="49" borderId="8" xfId="0" applyNumberFormat="1" applyFont="1" applyFill="1" applyBorder="1" applyAlignment="1">
      <alignment horizontal="left" vertical="center" wrapText="1" shrinkToFit="1"/>
    </xf>
    <xf numFmtId="0" fontId="60" fillId="49" borderId="48" xfId="0" applyNumberFormat="1" applyFont="1" applyFill="1" applyBorder="1" applyAlignment="1">
      <alignment horizontal="left" vertical="center" wrapText="1"/>
    </xf>
    <xf numFmtId="0" fontId="60" fillId="49" borderId="49" xfId="0" applyNumberFormat="1" applyFont="1" applyFill="1" applyBorder="1" applyAlignment="1">
      <alignment horizontal="center" vertical="center" wrapText="1" shrinkToFit="1"/>
    </xf>
    <xf numFmtId="0" fontId="60" fillId="49" borderId="0" xfId="0" applyNumberFormat="1" applyFont="1" applyFill="1" applyBorder="1" applyAlignment="1">
      <alignment horizontal="center" vertical="center" wrapText="1" shrinkToFit="1"/>
    </xf>
    <xf numFmtId="0" fontId="60" fillId="49" borderId="50" xfId="0" applyNumberFormat="1" applyFont="1" applyFill="1" applyBorder="1" applyAlignment="1">
      <alignment horizontal="center" vertical="center" wrapText="1" shrinkToFit="1"/>
    </xf>
    <xf numFmtId="0" fontId="60" fillId="49" borderId="51" xfId="0" applyNumberFormat="1" applyFont="1" applyFill="1" applyBorder="1" applyAlignment="1">
      <alignment horizontal="center" vertical="center" wrapText="1"/>
    </xf>
    <xf numFmtId="0" fontId="60" fillId="49" borderId="51" xfId="0" applyNumberFormat="1" applyFont="1" applyFill="1" applyBorder="1" applyAlignment="1">
      <alignment horizontal="left" vertical="center" wrapText="1" shrinkToFit="1"/>
    </xf>
    <xf numFmtId="0" fontId="60" fillId="49" borderId="51" xfId="0" applyNumberFormat="1" applyFont="1" applyFill="1" applyBorder="1" applyAlignment="1">
      <alignment horizontal="left" vertical="center" wrapText="1"/>
    </xf>
    <xf numFmtId="0" fontId="60" fillId="49" borderId="52" xfId="0" applyNumberFormat="1" applyFont="1" applyFill="1" applyBorder="1" applyAlignment="1">
      <alignment horizontal="center" vertical="center" wrapText="1" shrinkToFit="1"/>
    </xf>
    <xf numFmtId="0" fontId="60" fillId="49" borderId="42" xfId="0" applyNumberFormat="1" applyFont="1" applyFill="1" applyBorder="1" applyAlignment="1">
      <alignment horizontal="center" vertical="center" wrapText="1" shrinkToFit="1"/>
    </xf>
    <xf numFmtId="0" fontId="60" fillId="49" borderId="53" xfId="0" applyNumberFormat="1" applyFont="1" applyFill="1" applyBorder="1" applyAlignment="1">
      <alignment horizontal="center" vertical="center" wrapText="1" shrinkToFit="1"/>
    </xf>
    <xf numFmtId="0" fontId="60" fillId="49" borderId="54" xfId="0" applyNumberFormat="1" applyFont="1" applyFill="1" applyBorder="1" applyAlignment="1">
      <alignment horizontal="center" vertical="center" wrapText="1"/>
    </xf>
    <xf numFmtId="0" fontId="60" fillId="49" borderId="54" xfId="0" applyNumberFormat="1" applyFont="1" applyFill="1" applyBorder="1" applyAlignment="1">
      <alignment horizontal="left" vertical="center" wrapText="1" shrinkToFit="1"/>
    </xf>
    <xf numFmtId="0" fontId="60" fillId="49" borderId="54" xfId="0" applyNumberFormat="1" applyFont="1" applyFill="1" applyBorder="1" applyAlignment="1">
      <alignment horizontal="left" vertical="center" wrapText="1"/>
    </xf>
    <xf numFmtId="0" fontId="0" fillId="49" borderId="0" xfId="0" applyNumberFormat="1" applyFill="1" applyAlignment="1">
      <alignment wrapText="1"/>
    </xf>
  </cellXfs>
  <cellStyles count="90">
    <cellStyle name="Normal" xfId="0"/>
    <cellStyle name="20% - Accent1 1" xfId="15"/>
    <cellStyle name="20% - Accent2 1" xfId="16"/>
    <cellStyle name="20% - Accent3 1" xfId="17"/>
    <cellStyle name="20% - Accent4 1" xfId="18"/>
    <cellStyle name="20% - Accent5 1" xfId="19"/>
    <cellStyle name="20% - Accent6 1" xfId="20"/>
    <cellStyle name="20% - 着色 1" xfId="21"/>
    <cellStyle name="20% - 着色 2" xfId="22"/>
    <cellStyle name="20% - 着色 3" xfId="23"/>
    <cellStyle name="20% - 着色 4" xfId="24"/>
    <cellStyle name="20% - 着色 5" xfId="25"/>
    <cellStyle name="20% - 着色 6" xfId="26"/>
    <cellStyle name="40% - Accent1 1" xfId="27"/>
    <cellStyle name="40% - Accent2 1" xfId="28"/>
    <cellStyle name="40% - Accent3 1" xfId="29"/>
    <cellStyle name="40% - Accent4 1" xfId="30"/>
    <cellStyle name="40% - Accent5 1" xfId="31"/>
    <cellStyle name="40% - Accent6 1" xfId="32"/>
    <cellStyle name="40% - 着色 1" xfId="33"/>
    <cellStyle name="40% - 着色 2" xfId="34"/>
    <cellStyle name="40% - 着色 3" xfId="35"/>
    <cellStyle name="40% - 着色 4" xfId="36"/>
    <cellStyle name="40% - 着色 5" xfId="37"/>
    <cellStyle name="40% - 着色 6" xfId="38"/>
    <cellStyle name="60% - Accent1 1" xfId="39"/>
    <cellStyle name="60% - Accent2 1" xfId="40"/>
    <cellStyle name="60% - Accent3 1" xfId="41"/>
    <cellStyle name="60% - Accent4 1" xfId="42"/>
    <cellStyle name="60% - Accent5 1" xfId="43"/>
    <cellStyle name="60% - Accent6 1" xfId="44"/>
    <cellStyle name="60% - 着色 1" xfId="45"/>
    <cellStyle name="60% - 着色 2" xfId="46"/>
    <cellStyle name="60% - 着色 3" xfId="47"/>
    <cellStyle name="60% - 着色 4" xfId="48"/>
    <cellStyle name="60% - 着色 5" xfId="49"/>
    <cellStyle name="60% - 着色 6" xfId="50"/>
    <cellStyle name="Accent1 1" xfId="51"/>
    <cellStyle name="Accent2 1" xfId="52"/>
    <cellStyle name="Accent3 1" xfId="53"/>
    <cellStyle name="Accent4 1" xfId="54"/>
    <cellStyle name="Accent5 1" xfId="55"/>
    <cellStyle name="Accent6 1" xfId="56"/>
    <cellStyle name="Bad 1" xfId="57"/>
    <cellStyle name="Calculation 1" xfId="58"/>
    <cellStyle name="Check Cell 1" xfId="59"/>
    <cellStyle name="Explanatory Text 1" xfId="60"/>
    <cellStyle name="Good 1" xfId="61"/>
    <cellStyle name="Heading 1 1" xfId="62"/>
    <cellStyle name="Heading 2 1" xfId="63"/>
    <cellStyle name="Heading 3 1" xfId="64"/>
    <cellStyle name="Heading 4 1" xfId="65"/>
    <cellStyle name="Input 1" xfId="66"/>
    <cellStyle name="Linked Cell 1" xfId="67"/>
    <cellStyle name="Neutral 1" xfId="68"/>
    <cellStyle name="Note 1" xfId="69"/>
    <cellStyle name="Output 1" xfId="70"/>
    <cellStyle name="Title 1" xfId="71"/>
    <cellStyle name="Total 1" xfId="72"/>
    <cellStyle name="Warning Text 1" xfId="73"/>
    <cellStyle name="Percent" xfId="74"/>
    <cellStyle name="标题" xfId="75"/>
    <cellStyle name="标题 1" xfId="76"/>
    <cellStyle name="标题 2" xfId="77"/>
    <cellStyle name="标题 3" xfId="78"/>
    <cellStyle name="标题 4" xfId="79"/>
    <cellStyle name="差" xfId="80"/>
    <cellStyle name="Hyperlink" xfId="81"/>
    <cellStyle name="好" xfId="82"/>
    <cellStyle name="汇总" xfId="83"/>
    <cellStyle name="Currency" xfId="84"/>
    <cellStyle name="Currency [0]" xfId="85"/>
    <cellStyle name="计算" xfId="86"/>
    <cellStyle name="检查单元格" xfId="87"/>
    <cellStyle name="解释性文本" xfId="88"/>
    <cellStyle name="警告文本" xfId="89"/>
    <cellStyle name="链接单元格" xfId="90"/>
    <cellStyle name="Comma" xfId="91"/>
    <cellStyle name="Comma [0]" xfId="92"/>
    <cellStyle name="适中" xfId="93"/>
    <cellStyle name="输出" xfId="94"/>
    <cellStyle name="输入" xfId="95"/>
    <cellStyle name="Followed Hyperlink" xfId="96"/>
    <cellStyle name="着色 1" xfId="97"/>
    <cellStyle name="着色 2" xfId="98"/>
    <cellStyle name="着色 3" xfId="99"/>
    <cellStyle name="着色 4" xfId="100"/>
    <cellStyle name="着色 5" xfId="101"/>
    <cellStyle name="着色 6" xfId="102"/>
    <cellStyle name="注释"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zoomScalePageLayoutView="0" workbookViewId="0" topLeftCell="A1">
      <selection activeCell="A1" sqref="A1"/>
    </sheetView>
  </sheetViews>
  <sheetFormatPr defaultColWidth="9.33203125" defaultRowHeight="11.25"/>
  <cols>
    <col min="1" max="1" width="163.83203125" style="0" customWidth="1"/>
  </cols>
  <sheetData>
    <row r="1" ht="14.25">
      <c r="A1" s="1"/>
    </row>
    <row r="3" ht="63.75" customHeight="1">
      <c r="A3" s="2" t="s">
        <v>0</v>
      </c>
    </row>
    <row r="4" ht="107.25" customHeight="1">
      <c r="A4" s="3" t="s">
        <v>1</v>
      </c>
    </row>
    <row r="5" ht="409.5" customHeight="1" hidden="1">
      <c r="A5" s="4"/>
    </row>
    <row r="6" ht="22.5">
      <c r="A6" s="5"/>
    </row>
    <row r="7" ht="57" customHeight="1">
      <c r="A7" s="5"/>
    </row>
    <row r="8" ht="78" customHeight="1"/>
    <row r="9" ht="82.5" customHeight="1">
      <c r="A9" s="6"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26"/>
  <sheetViews>
    <sheetView showGridLines="0" showZeros="0" zoomScalePageLayoutView="0" workbookViewId="0" topLeftCell="A4">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0"/>
      <c r="B1" s="10"/>
      <c r="C1" s="10"/>
      <c r="D1" s="10"/>
      <c r="E1" s="84"/>
      <c r="F1" s="10"/>
      <c r="G1" s="10"/>
      <c r="H1" s="8" t="s">
        <v>467</v>
      </c>
    </row>
    <row r="2" spans="1:8" ht="25.5" customHeight="1">
      <c r="A2" s="93" t="s">
        <v>468</v>
      </c>
      <c r="B2" s="93"/>
      <c r="C2" s="93"/>
      <c r="D2" s="93"/>
      <c r="E2" s="93"/>
      <c r="F2" s="93"/>
      <c r="G2" s="93"/>
      <c r="H2" s="93"/>
    </row>
    <row r="3" spans="1:8" ht="19.5" customHeight="1">
      <c r="A3" s="88" t="s">
        <v>0</v>
      </c>
      <c r="B3" s="32"/>
      <c r="C3" s="32"/>
      <c r="D3" s="32"/>
      <c r="E3" s="32"/>
      <c r="F3" s="32"/>
      <c r="G3" s="32"/>
      <c r="H3" s="11" t="s">
        <v>5</v>
      </c>
    </row>
    <row r="4" spans="1:8" ht="19.5" customHeight="1">
      <c r="A4" s="147" t="s">
        <v>469</v>
      </c>
      <c r="B4" s="147" t="s">
        <v>470</v>
      </c>
      <c r="C4" s="112" t="s">
        <v>471</v>
      </c>
      <c r="D4" s="112"/>
      <c r="E4" s="113"/>
      <c r="F4" s="113"/>
      <c r="G4" s="113"/>
      <c r="H4" s="112"/>
    </row>
    <row r="5" spans="1:8" ht="19.5" customHeight="1">
      <c r="A5" s="147"/>
      <c r="B5" s="147"/>
      <c r="C5" s="131" t="s">
        <v>58</v>
      </c>
      <c r="D5" s="100" t="s">
        <v>297</v>
      </c>
      <c r="E5" s="133" t="s">
        <v>472</v>
      </c>
      <c r="F5" s="151"/>
      <c r="G5" s="134"/>
      <c r="H5" s="156" t="s">
        <v>302</v>
      </c>
    </row>
    <row r="6" spans="1:8" ht="33.75" customHeight="1">
      <c r="A6" s="99"/>
      <c r="B6" s="99"/>
      <c r="C6" s="157"/>
      <c r="D6" s="97"/>
      <c r="E6" s="75" t="s">
        <v>73</v>
      </c>
      <c r="F6" s="89" t="s">
        <v>473</v>
      </c>
      <c r="G6" s="77" t="s">
        <v>474</v>
      </c>
      <c r="H6" s="140"/>
    </row>
    <row r="7" spans="1:8" ht="19.5" customHeight="1">
      <c r="A7" s="41" t="s">
        <v>38</v>
      </c>
      <c r="B7" s="81" t="s">
        <v>58</v>
      </c>
      <c r="C7" s="44">
        <f aca="true" t="shared" si="0" ref="C7:C26">SUM(D7,F7:H7)</f>
        <v>196.85</v>
      </c>
      <c r="D7" s="42">
        <v>0</v>
      </c>
      <c r="E7" s="42">
        <f aca="true" t="shared" si="1" ref="E7:E26">SUM(F7:G7)</f>
        <v>150.85</v>
      </c>
      <c r="F7" s="42">
        <v>0</v>
      </c>
      <c r="G7" s="43">
        <v>150.85</v>
      </c>
      <c r="H7" s="90">
        <v>46</v>
      </c>
    </row>
    <row r="8" spans="1:8" ht="19.5" customHeight="1">
      <c r="A8" s="41" t="s">
        <v>38</v>
      </c>
      <c r="B8" s="81" t="s">
        <v>81</v>
      </c>
      <c r="C8" s="44">
        <f t="shared" si="0"/>
        <v>93.65</v>
      </c>
      <c r="D8" s="42">
        <v>0</v>
      </c>
      <c r="E8" s="42">
        <f t="shared" si="1"/>
        <v>68.65</v>
      </c>
      <c r="F8" s="42">
        <v>0</v>
      </c>
      <c r="G8" s="43">
        <v>68.65</v>
      </c>
      <c r="H8" s="90">
        <v>25</v>
      </c>
    </row>
    <row r="9" spans="1:8" ht="19.5" customHeight="1">
      <c r="A9" s="41" t="s">
        <v>86</v>
      </c>
      <c r="B9" s="81" t="s">
        <v>82</v>
      </c>
      <c r="C9" s="44">
        <f t="shared" si="0"/>
        <v>93.65</v>
      </c>
      <c r="D9" s="42">
        <v>0</v>
      </c>
      <c r="E9" s="42">
        <f t="shared" si="1"/>
        <v>68.65</v>
      </c>
      <c r="F9" s="42">
        <v>0</v>
      </c>
      <c r="G9" s="43">
        <v>68.65</v>
      </c>
      <c r="H9" s="90">
        <v>25</v>
      </c>
    </row>
    <row r="10" spans="1:8" ht="19.5" customHeight="1">
      <c r="A10" s="41" t="s">
        <v>38</v>
      </c>
      <c r="B10" s="81" t="s">
        <v>117</v>
      </c>
      <c r="C10" s="44">
        <f t="shared" si="0"/>
        <v>21.8</v>
      </c>
      <c r="D10" s="42">
        <v>0</v>
      </c>
      <c r="E10" s="42">
        <f t="shared" si="1"/>
        <v>20.8</v>
      </c>
      <c r="F10" s="42">
        <v>0</v>
      </c>
      <c r="G10" s="43">
        <v>20.8</v>
      </c>
      <c r="H10" s="90">
        <v>1</v>
      </c>
    </row>
    <row r="11" spans="1:8" ht="19.5" customHeight="1">
      <c r="A11" s="41" t="s">
        <v>119</v>
      </c>
      <c r="B11" s="81" t="s">
        <v>118</v>
      </c>
      <c r="C11" s="44">
        <f t="shared" si="0"/>
        <v>21.8</v>
      </c>
      <c r="D11" s="42">
        <v>0</v>
      </c>
      <c r="E11" s="42">
        <f t="shared" si="1"/>
        <v>20.8</v>
      </c>
      <c r="F11" s="42">
        <v>0</v>
      </c>
      <c r="G11" s="43">
        <v>20.8</v>
      </c>
      <c r="H11" s="90">
        <v>1</v>
      </c>
    </row>
    <row r="12" spans="1:8" ht="19.5" customHeight="1">
      <c r="A12" s="41" t="s">
        <v>38</v>
      </c>
      <c r="B12" s="81" t="s">
        <v>121</v>
      </c>
      <c r="C12" s="44">
        <f t="shared" si="0"/>
        <v>4.25</v>
      </c>
      <c r="D12" s="42">
        <v>0</v>
      </c>
      <c r="E12" s="42">
        <f t="shared" si="1"/>
        <v>3.75</v>
      </c>
      <c r="F12" s="42">
        <v>0</v>
      </c>
      <c r="G12" s="43">
        <v>3.75</v>
      </c>
      <c r="H12" s="90">
        <v>0.5</v>
      </c>
    </row>
    <row r="13" spans="1:8" ht="19.5" customHeight="1">
      <c r="A13" s="41" t="s">
        <v>123</v>
      </c>
      <c r="B13" s="81" t="s">
        <v>122</v>
      </c>
      <c r="C13" s="44">
        <f t="shared" si="0"/>
        <v>3.75</v>
      </c>
      <c r="D13" s="42">
        <v>0</v>
      </c>
      <c r="E13" s="42">
        <f t="shared" si="1"/>
        <v>3.75</v>
      </c>
      <c r="F13" s="42">
        <v>0</v>
      </c>
      <c r="G13" s="43">
        <v>3.75</v>
      </c>
      <c r="H13" s="90">
        <v>0</v>
      </c>
    </row>
    <row r="14" spans="1:8" ht="19.5" customHeight="1">
      <c r="A14" s="41" t="s">
        <v>127</v>
      </c>
      <c r="B14" s="81" t="s">
        <v>126</v>
      </c>
      <c r="C14" s="44">
        <f t="shared" si="0"/>
        <v>0.5</v>
      </c>
      <c r="D14" s="42">
        <v>0</v>
      </c>
      <c r="E14" s="42">
        <f t="shared" si="1"/>
        <v>0</v>
      </c>
      <c r="F14" s="42">
        <v>0</v>
      </c>
      <c r="G14" s="43">
        <v>0</v>
      </c>
      <c r="H14" s="90">
        <v>0.5</v>
      </c>
    </row>
    <row r="15" spans="1:8" ht="19.5" customHeight="1">
      <c r="A15" s="41" t="s">
        <v>38</v>
      </c>
      <c r="B15" s="81" t="s">
        <v>128</v>
      </c>
      <c r="C15" s="44">
        <f t="shared" si="0"/>
        <v>32</v>
      </c>
      <c r="D15" s="42">
        <v>0</v>
      </c>
      <c r="E15" s="42">
        <f t="shared" si="1"/>
        <v>26.5</v>
      </c>
      <c r="F15" s="42">
        <v>0</v>
      </c>
      <c r="G15" s="43">
        <v>26.5</v>
      </c>
      <c r="H15" s="90">
        <v>5.5</v>
      </c>
    </row>
    <row r="16" spans="1:8" ht="19.5" customHeight="1">
      <c r="A16" s="41" t="s">
        <v>130</v>
      </c>
      <c r="B16" s="81" t="s">
        <v>129</v>
      </c>
      <c r="C16" s="44">
        <f t="shared" si="0"/>
        <v>4.5</v>
      </c>
      <c r="D16" s="42">
        <v>0</v>
      </c>
      <c r="E16" s="42">
        <f t="shared" si="1"/>
        <v>3.5</v>
      </c>
      <c r="F16" s="42">
        <v>0</v>
      </c>
      <c r="G16" s="43">
        <v>3.5</v>
      </c>
      <c r="H16" s="90">
        <v>1</v>
      </c>
    </row>
    <row r="17" spans="1:8" ht="19.5" customHeight="1">
      <c r="A17" s="41" t="s">
        <v>135</v>
      </c>
      <c r="B17" s="81" t="s">
        <v>133</v>
      </c>
      <c r="C17" s="44">
        <f t="shared" si="0"/>
        <v>23.5</v>
      </c>
      <c r="D17" s="42">
        <v>0</v>
      </c>
      <c r="E17" s="42">
        <f t="shared" si="1"/>
        <v>20</v>
      </c>
      <c r="F17" s="42">
        <v>0</v>
      </c>
      <c r="G17" s="43">
        <v>20</v>
      </c>
      <c r="H17" s="90">
        <v>3.5</v>
      </c>
    </row>
    <row r="18" spans="1:8" ht="19.5" customHeight="1">
      <c r="A18" s="41" t="s">
        <v>139</v>
      </c>
      <c r="B18" s="81" t="s">
        <v>138</v>
      </c>
      <c r="C18" s="44">
        <f t="shared" si="0"/>
        <v>4</v>
      </c>
      <c r="D18" s="42">
        <v>0</v>
      </c>
      <c r="E18" s="42">
        <f t="shared" si="1"/>
        <v>3</v>
      </c>
      <c r="F18" s="42">
        <v>0</v>
      </c>
      <c r="G18" s="43">
        <v>3</v>
      </c>
      <c r="H18" s="90">
        <v>1</v>
      </c>
    </row>
    <row r="19" spans="1:8" ht="19.5" customHeight="1">
      <c r="A19" s="41" t="s">
        <v>38</v>
      </c>
      <c r="B19" s="81" t="s">
        <v>141</v>
      </c>
      <c r="C19" s="44">
        <f t="shared" si="0"/>
        <v>12.5</v>
      </c>
      <c r="D19" s="42">
        <v>0</v>
      </c>
      <c r="E19" s="42">
        <f t="shared" si="1"/>
        <v>6.5</v>
      </c>
      <c r="F19" s="42">
        <v>0</v>
      </c>
      <c r="G19" s="43">
        <v>6.5</v>
      </c>
      <c r="H19" s="90">
        <v>6</v>
      </c>
    </row>
    <row r="20" spans="1:8" ht="19.5" customHeight="1">
      <c r="A20" s="41" t="s">
        <v>144</v>
      </c>
      <c r="B20" s="81" t="s">
        <v>143</v>
      </c>
      <c r="C20" s="44">
        <f t="shared" si="0"/>
        <v>3.5</v>
      </c>
      <c r="D20" s="42">
        <v>0</v>
      </c>
      <c r="E20" s="42">
        <f t="shared" si="1"/>
        <v>2.5</v>
      </c>
      <c r="F20" s="42">
        <v>0</v>
      </c>
      <c r="G20" s="43">
        <v>2.5</v>
      </c>
      <c r="H20" s="90">
        <v>1</v>
      </c>
    </row>
    <row r="21" spans="1:8" ht="19.5" customHeight="1">
      <c r="A21" s="41" t="s">
        <v>146</v>
      </c>
      <c r="B21" s="81" t="s">
        <v>145</v>
      </c>
      <c r="C21" s="44">
        <f t="shared" si="0"/>
        <v>1</v>
      </c>
      <c r="D21" s="42">
        <v>0</v>
      </c>
      <c r="E21" s="42">
        <f t="shared" si="1"/>
        <v>0</v>
      </c>
      <c r="F21" s="42">
        <v>0</v>
      </c>
      <c r="G21" s="43">
        <v>0</v>
      </c>
      <c r="H21" s="90">
        <v>1</v>
      </c>
    </row>
    <row r="22" spans="1:8" ht="19.5" customHeight="1">
      <c r="A22" s="41" t="s">
        <v>149</v>
      </c>
      <c r="B22" s="81" t="s">
        <v>148</v>
      </c>
      <c r="C22" s="44">
        <f t="shared" si="0"/>
        <v>1</v>
      </c>
      <c r="D22" s="42">
        <v>0</v>
      </c>
      <c r="E22" s="42">
        <f t="shared" si="1"/>
        <v>0</v>
      </c>
      <c r="F22" s="42">
        <v>0</v>
      </c>
      <c r="G22" s="43">
        <v>0</v>
      </c>
      <c r="H22" s="90">
        <v>1</v>
      </c>
    </row>
    <row r="23" spans="1:8" ht="19.5" customHeight="1">
      <c r="A23" s="41" t="s">
        <v>153</v>
      </c>
      <c r="B23" s="81" t="s">
        <v>152</v>
      </c>
      <c r="C23" s="44">
        <f t="shared" si="0"/>
        <v>6</v>
      </c>
      <c r="D23" s="42">
        <v>0</v>
      </c>
      <c r="E23" s="42">
        <f t="shared" si="1"/>
        <v>4</v>
      </c>
      <c r="F23" s="42">
        <v>0</v>
      </c>
      <c r="G23" s="43">
        <v>4</v>
      </c>
      <c r="H23" s="90">
        <v>2</v>
      </c>
    </row>
    <row r="24" spans="1:8" ht="19.5" customHeight="1">
      <c r="A24" s="41" t="s">
        <v>157</v>
      </c>
      <c r="B24" s="81" t="s">
        <v>156</v>
      </c>
      <c r="C24" s="44">
        <f t="shared" si="0"/>
        <v>1</v>
      </c>
      <c r="D24" s="42">
        <v>0</v>
      </c>
      <c r="E24" s="42">
        <f t="shared" si="1"/>
        <v>0</v>
      </c>
      <c r="F24" s="42">
        <v>0</v>
      </c>
      <c r="G24" s="43">
        <v>0</v>
      </c>
      <c r="H24" s="90">
        <v>1</v>
      </c>
    </row>
    <row r="25" spans="1:8" ht="19.5" customHeight="1">
      <c r="A25" s="41" t="s">
        <v>38</v>
      </c>
      <c r="B25" s="81" t="s">
        <v>158</v>
      </c>
      <c r="C25" s="44">
        <f t="shared" si="0"/>
        <v>32.65</v>
      </c>
      <c r="D25" s="42">
        <v>0</v>
      </c>
      <c r="E25" s="42">
        <f t="shared" si="1"/>
        <v>24.65</v>
      </c>
      <c r="F25" s="42">
        <v>0</v>
      </c>
      <c r="G25" s="43">
        <v>24.65</v>
      </c>
      <c r="H25" s="90">
        <v>8</v>
      </c>
    </row>
    <row r="26" spans="1:8" ht="19.5" customHeight="1">
      <c r="A26" s="41" t="s">
        <v>160</v>
      </c>
      <c r="B26" s="81" t="s">
        <v>159</v>
      </c>
      <c r="C26" s="44">
        <f t="shared" si="0"/>
        <v>32.65</v>
      </c>
      <c r="D26" s="42">
        <v>0</v>
      </c>
      <c r="E26" s="42">
        <f t="shared" si="1"/>
        <v>24.65</v>
      </c>
      <c r="F26" s="42">
        <v>0</v>
      </c>
      <c r="G26" s="43">
        <v>24.65</v>
      </c>
      <c r="H26" s="90">
        <v>8</v>
      </c>
    </row>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27"/>
      <c r="B1" s="28"/>
      <c r="C1" s="28"/>
      <c r="D1" s="28"/>
      <c r="E1" s="28"/>
      <c r="F1" s="28"/>
      <c r="G1" s="28"/>
      <c r="H1" s="72" t="s">
        <v>475</v>
      </c>
    </row>
    <row r="2" spans="1:8" ht="19.5" customHeight="1">
      <c r="A2" s="93" t="s">
        <v>476</v>
      </c>
      <c r="B2" s="93"/>
      <c r="C2" s="93"/>
      <c r="D2" s="93"/>
      <c r="E2" s="93"/>
      <c r="F2" s="93"/>
      <c r="G2" s="93"/>
      <c r="H2" s="93"/>
    </row>
    <row r="3" spans="1:8" ht="19.5" customHeight="1">
      <c r="A3" s="31" t="s">
        <v>38</v>
      </c>
      <c r="B3" s="31"/>
      <c r="C3" s="31"/>
      <c r="D3" s="31"/>
      <c r="E3" s="31"/>
      <c r="F3" s="88"/>
      <c r="G3" s="88"/>
      <c r="H3" s="11" t="s">
        <v>5</v>
      </c>
    </row>
    <row r="4" spans="1:8" ht="19.5" customHeight="1">
      <c r="A4" s="106" t="s">
        <v>57</v>
      </c>
      <c r="B4" s="107"/>
      <c r="C4" s="107"/>
      <c r="D4" s="107"/>
      <c r="E4" s="108"/>
      <c r="F4" s="158" t="s">
        <v>477</v>
      </c>
      <c r="G4" s="112"/>
      <c r="H4" s="112"/>
    </row>
    <row r="5" spans="1:8" ht="19.5" customHeight="1">
      <c r="A5" s="106" t="s">
        <v>68</v>
      </c>
      <c r="B5" s="107"/>
      <c r="C5" s="108"/>
      <c r="D5" s="159" t="s">
        <v>69</v>
      </c>
      <c r="E5" s="100" t="s">
        <v>168</v>
      </c>
      <c r="F5" s="102" t="s">
        <v>58</v>
      </c>
      <c r="G5" s="102" t="s">
        <v>164</v>
      </c>
      <c r="H5" s="112" t="s">
        <v>165</v>
      </c>
    </row>
    <row r="6" spans="1:8" ht="19.5" customHeight="1">
      <c r="A6" s="37" t="s">
        <v>78</v>
      </c>
      <c r="B6" s="36" t="s">
        <v>79</v>
      </c>
      <c r="C6" s="38" t="s">
        <v>80</v>
      </c>
      <c r="D6" s="160"/>
      <c r="E6" s="99"/>
      <c r="F6" s="97"/>
      <c r="G6" s="97"/>
      <c r="H6" s="113"/>
    </row>
    <row r="7" spans="1:8" ht="19.5" customHeight="1">
      <c r="A7" s="41" t="s">
        <v>38</v>
      </c>
      <c r="B7" s="41" t="s">
        <v>38</v>
      </c>
      <c r="C7" s="41" t="s">
        <v>38</v>
      </c>
      <c r="D7" s="41" t="s">
        <v>38</v>
      </c>
      <c r="E7" s="41" t="s">
        <v>38</v>
      </c>
      <c r="F7" s="43">
        <f aca="true" t="shared" si="0" ref="F7:F16">SUM(G7:H7)</f>
        <v>0</v>
      </c>
      <c r="G7" s="44" t="s">
        <v>38</v>
      </c>
      <c r="H7" s="43" t="s">
        <v>38</v>
      </c>
    </row>
    <row r="8" spans="1:8" ht="19.5" customHeight="1">
      <c r="A8" s="41" t="s">
        <v>38</v>
      </c>
      <c r="B8" s="41" t="s">
        <v>38</v>
      </c>
      <c r="C8" s="41" t="s">
        <v>38</v>
      </c>
      <c r="D8" s="41" t="s">
        <v>38</v>
      </c>
      <c r="E8" s="41" t="s">
        <v>38</v>
      </c>
      <c r="F8" s="43">
        <f t="shared" si="0"/>
        <v>0</v>
      </c>
      <c r="G8" s="44" t="s">
        <v>38</v>
      </c>
      <c r="H8" s="43" t="s">
        <v>38</v>
      </c>
    </row>
    <row r="9" spans="1:8" ht="19.5" customHeight="1">
      <c r="A9" s="41" t="s">
        <v>38</v>
      </c>
      <c r="B9" s="41" t="s">
        <v>38</v>
      </c>
      <c r="C9" s="41" t="s">
        <v>38</v>
      </c>
      <c r="D9" s="41" t="s">
        <v>38</v>
      </c>
      <c r="E9" s="41" t="s">
        <v>38</v>
      </c>
      <c r="F9" s="43">
        <f t="shared" si="0"/>
        <v>0</v>
      </c>
      <c r="G9" s="44" t="s">
        <v>38</v>
      </c>
      <c r="H9" s="43" t="s">
        <v>38</v>
      </c>
    </row>
    <row r="10" spans="1:8" ht="19.5" customHeight="1">
      <c r="A10" s="41" t="s">
        <v>38</v>
      </c>
      <c r="B10" s="41" t="s">
        <v>38</v>
      </c>
      <c r="C10" s="41" t="s">
        <v>38</v>
      </c>
      <c r="D10" s="41" t="s">
        <v>38</v>
      </c>
      <c r="E10" s="41" t="s">
        <v>38</v>
      </c>
      <c r="F10" s="43">
        <f t="shared" si="0"/>
        <v>0</v>
      </c>
      <c r="G10" s="44" t="s">
        <v>38</v>
      </c>
      <c r="H10" s="43" t="s">
        <v>38</v>
      </c>
    </row>
    <row r="11" spans="1:8" ht="19.5" customHeight="1">
      <c r="A11" s="41" t="s">
        <v>38</v>
      </c>
      <c r="B11" s="41" t="s">
        <v>38</v>
      </c>
      <c r="C11" s="41" t="s">
        <v>38</v>
      </c>
      <c r="D11" s="41" t="s">
        <v>38</v>
      </c>
      <c r="E11" s="41" t="s">
        <v>38</v>
      </c>
      <c r="F11" s="43">
        <f t="shared" si="0"/>
        <v>0</v>
      </c>
      <c r="G11" s="44" t="s">
        <v>38</v>
      </c>
      <c r="H11" s="43" t="s">
        <v>38</v>
      </c>
    </row>
    <row r="12" spans="1:8" ht="19.5" customHeight="1">
      <c r="A12" s="41" t="s">
        <v>38</v>
      </c>
      <c r="B12" s="41" t="s">
        <v>38</v>
      </c>
      <c r="C12" s="41" t="s">
        <v>38</v>
      </c>
      <c r="D12" s="41" t="s">
        <v>38</v>
      </c>
      <c r="E12" s="41" t="s">
        <v>38</v>
      </c>
      <c r="F12" s="43">
        <f t="shared" si="0"/>
        <v>0</v>
      </c>
      <c r="G12" s="44" t="s">
        <v>38</v>
      </c>
      <c r="H12" s="43" t="s">
        <v>38</v>
      </c>
    </row>
    <row r="13" spans="1:8" ht="19.5" customHeight="1">
      <c r="A13" s="41" t="s">
        <v>38</v>
      </c>
      <c r="B13" s="41" t="s">
        <v>38</v>
      </c>
      <c r="C13" s="41" t="s">
        <v>38</v>
      </c>
      <c r="D13" s="41" t="s">
        <v>38</v>
      </c>
      <c r="E13" s="41" t="s">
        <v>38</v>
      </c>
      <c r="F13" s="43">
        <f t="shared" si="0"/>
        <v>0</v>
      </c>
      <c r="G13" s="44" t="s">
        <v>38</v>
      </c>
      <c r="H13" s="43" t="s">
        <v>38</v>
      </c>
    </row>
    <row r="14" spans="1:8" ht="19.5" customHeight="1">
      <c r="A14" s="41" t="s">
        <v>38</v>
      </c>
      <c r="B14" s="41" t="s">
        <v>38</v>
      </c>
      <c r="C14" s="41" t="s">
        <v>38</v>
      </c>
      <c r="D14" s="41" t="s">
        <v>38</v>
      </c>
      <c r="E14" s="41" t="s">
        <v>38</v>
      </c>
      <c r="F14" s="43">
        <f t="shared" si="0"/>
        <v>0</v>
      </c>
      <c r="G14" s="44" t="s">
        <v>38</v>
      </c>
      <c r="H14" s="43" t="s">
        <v>38</v>
      </c>
    </row>
    <row r="15" spans="1:8" ht="19.5" customHeight="1">
      <c r="A15" s="41" t="s">
        <v>38</v>
      </c>
      <c r="B15" s="41" t="s">
        <v>38</v>
      </c>
      <c r="C15" s="41" t="s">
        <v>38</v>
      </c>
      <c r="D15" s="41" t="s">
        <v>38</v>
      </c>
      <c r="E15" s="41" t="s">
        <v>38</v>
      </c>
      <c r="F15" s="43">
        <f t="shared" si="0"/>
        <v>0</v>
      </c>
      <c r="G15" s="44" t="s">
        <v>38</v>
      </c>
      <c r="H15" s="43" t="s">
        <v>38</v>
      </c>
    </row>
    <row r="16" spans="1:8" ht="19.5" customHeight="1">
      <c r="A16" s="41" t="s">
        <v>38</v>
      </c>
      <c r="B16" s="41" t="s">
        <v>38</v>
      </c>
      <c r="C16" s="41" t="s">
        <v>38</v>
      </c>
      <c r="D16" s="41" t="s">
        <v>38</v>
      </c>
      <c r="E16" s="41" t="s">
        <v>38</v>
      </c>
      <c r="F16" s="43">
        <f t="shared" si="0"/>
        <v>0</v>
      </c>
      <c r="G16" s="44" t="s">
        <v>38</v>
      </c>
      <c r="H16" s="43" t="s">
        <v>38</v>
      </c>
    </row>
  </sheetData>
  <sheetProtection/>
  <mergeCells count="9">
    <mergeCell ref="F4:H4"/>
    <mergeCell ref="H5:H6"/>
    <mergeCell ref="A2:H2"/>
    <mergeCell ref="D5:D6"/>
    <mergeCell ref="E5:E6"/>
    <mergeCell ref="G5:G6"/>
    <mergeCell ref="F5:F6"/>
    <mergeCell ref="A5:C5"/>
    <mergeCell ref="A4:E4"/>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0"/>
      <c r="B1" s="10"/>
      <c r="C1" s="10"/>
      <c r="D1" s="10"/>
      <c r="E1" s="84"/>
      <c r="F1" s="10"/>
      <c r="G1" s="10"/>
      <c r="H1" s="8" t="s">
        <v>478</v>
      </c>
    </row>
    <row r="2" spans="1:8" ht="25.5" customHeight="1">
      <c r="A2" s="93" t="s">
        <v>479</v>
      </c>
      <c r="B2" s="93"/>
      <c r="C2" s="93"/>
      <c r="D2" s="93"/>
      <c r="E2" s="93"/>
      <c r="F2" s="93"/>
      <c r="G2" s="93"/>
      <c r="H2" s="93"/>
    </row>
    <row r="3" spans="1:8" ht="19.5" customHeight="1">
      <c r="A3" s="88" t="s">
        <v>0</v>
      </c>
      <c r="B3" s="32"/>
      <c r="C3" s="32"/>
      <c r="D3" s="32"/>
      <c r="E3" s="32"/>
      <c r="F3" s="32"/>
      <c r="G3" s="32"/>
      <c r="H3" s="11" t="s">
        <v>5</v>
      </c>
    </row>
    <row r="4" spans="1:8" ht="19.5" customHeight="1">
      <c r="A4" s="147" t="s">
        <v>469</v>
      </c>
      <c r="B4" s="147" t="s">
        <v>470</v>
      </c>
      <c r="C4" s="112" t="s">
        <v>471</v>
      </c>
      <c r="D4" s="112"/>
      <c r="E4" s="112"/>
      <c r="F4" s="112"/>
      <c r="G4" s="112"/>
      <c r="H4" s="112"/>
    </row>
    <row r="5" spans="1:8" ht="19.5" customHeight="1">
      <c r="A5" s="147"/>
      <c r="B5" s="147"/>
      <c r="C5" s="131" t="s">
        <v>58</v>
      </c>
      <c r="D5" s="100" t="s">
        <v>297</v>
      </c>
      <c r="E5" s="91" t="s">
        <v>472</v>
      </c>
      <c r="F5" s="92"/>
      <c r="G5" s="92"/>
      <c r="H5" s="139" t="s">
        <v>302</v>
      </c>
    </row>
    <row r="6" spans="1:8" ht="33.75" customHeight="1">
      <c r="A6" s="99"/>
      <c r="B6" s="99"/>
      <c r="C6" s="157"/>
      <c r="D6" s="97"/>
      <c r="E6" s="75" t="s">
        <v>73</v>
      </c>
      <c r="F6" s="89" t="s">
        <v>473</v>
      </c>
      <c r="G6" s="77" t="s">
        <v>474</v>
      </c>
      <c r="H6" s="140"/>
    </row>
    <row r="7" spans="1:8" ht="19.5" customHeight="1">
      <c r="A7" s="41" t="s">
        <v>38</v>
      </c>
      <c r="B7" s="81" t="s">
        <v>38</v>
      </c>
      <c r="C7" s="44">
        <f aca="true" t="shared" si="0" ref="C7:C16">SUM(D7,F7:H7)</f>
        <v>0</v>
      </c>
      <c r="D7" s="42" t="s">
        <v>38</v>
      </c>
      <c r="E7" s="42">
        <f aca="true" t="shared" si="1" ref="E7:E16">SUM(F7:G7)</f>
        <v>0</v>
      </c>
      <c r="F7" s="42" t="s">
        <v>38</v>
      </c>
      <c r="G7" s="43" t="s">
        <v>38</v>
      </c>
      <c r="H7" s="90" t="s">
        <v>38</v>
      </c>
    </row>
    <row r="8" spans="1:8" ht="19.5" customHeight="1">
      <c r="A8" s="41" t="s">
        <v>38</v>
      </c>
      <c r="B8" s="81" t="s">
        <v>38</v>
      </c>
      <c r="C8" s="44">
        <f t="shared" si="0"/>
        <v>0</v>
      </c>
      <c r="D8" s="42" t="s">
        <v>38</v>
      </c>
      <c r="E8" s="42">
        <f t="shared" si="1"/>
        <v>0</v>
      </c>
      <c r="F8" s="42" t="s">
        <v>38</v>
      </c>
      <c r="G8" s="43" t="s">
        <v>38</v>
      </c>
      <c r="H8" s="90" t="s">
        <v>38</v>
      </c>
    </row>
    <row r="9" spans="1:8" ht="19.5" customHeight="1">
      <c r="A9" s="41" t="s">
        <v>38</v>
      </c>
      <c r="B9" s="81" t="s">
        <v>38</v>
      </c>
      <c r="C9" s="44">
        <f t="shared" si="0"/>
        <v>0</v>
      </c>
      <c r="D9" s="42" t="s">
        <v>38</v>
      </c>
      <c r="E9" s="42">
        <f t="shared" si="1"/>
        <v>0</v>
      </c>
      <c r="F9" s="42" t="s">
        <v>38</v>
      </c>
      <c r="G9" s="43" t="s">
        <v>38</v>
      </c>
      <c r="H9" s="90" t="s">
        <v>38</v>
      </c>
    </row>
    <row r="10" spans="1:8" ht="19.5" customHeight="1">
      <c r="A10" s="41" t="s">
        <v>38</v>
      </c>
      <c r="B10" s="81" t="s">
        <v>38</v>
      </c>
      <c r="C10" s="44">
        <f t="shared" si="0"/>
        <v>0</v>
      </c>
      <c r="D10" s="42" t="s">
        <v>38</v>
      </c>
      <c r="E10" s="42">
        <f t="shared" si="1"/>
        <v>0</v>
      </c>
      <c r="F10" s="42" t="s">
        <v>38</v>
      </c>
      <c r="G10" s="43" t="s">
        <v>38</v>
      </c>
      <c r="H10" s="90" t="s">
        <v>38</v>
      </c>
    </row>
    <row r="11" spans="1:8" ht="19.5" customHeight="1">
      <c r="A11" s="41" t="s">
        <v>38</v>
      </c>
      <c r="B11" s="81" t="s">
        <v>38</v>
      </c>
      <c r="C11" s="44">
        <f t="shared" si="0"/>
        <v>0</v>
      </c>
      <c r="D11" s="42" t="s">
        <v>38</v>
      </c>
      <c r="E11" s="42">
        <f t="shared" si="1"/>
        <v>0</v>
      </c>
      <c r="F11" s="42" t="s">
        <v>38</v>
      </c>
      <c r="G11" s="43" t="s">
        <v>38</v>
      </c>
      <c r="H11" s="90" t="s">
        <v>38</v>
      </c>
    </row>
    <row r="12" spans="1:8" ht="19.5" customHeight="1">
      <c r="A12" s="41" t="s">
        <v>38</v>
      </c>
      <c r="B12" s="81" t="s">
        <v>38</v>
      </c>
      <c r="C12" s="44">
        <f t="shared" si="0"/>
        <v>0</v>
      </c>
      <c r="D12" s="42" t="s">
        <v>38</v>
      </c>
      <c r="E12" s="42">
        <f t="shared" si="1"/>
        <v>0</v>
      </c>
      <c r="F12" s="42" t="s">
        <v>38</v>
      </c>
      <c r="G12" s="43" t="s">
        <v>38</v>
      </c>
      <c r="H12" s="90" t="s">
        <v>38</v>
      </c>
    </row>
    <row r="13" spans="1:8" ht="19.5" customHeight="1">
      <c r="A13" s="41" t="s">
        <v>38</v>
      </c>
      <c r="B13" s="81" t="s">
        <v>38</v>
      </c>
      <c r="C13" s="44">
        <f t="shared" si="0"/>
        <v>0</v>
      </c>
      <c r="D13" s="42" t="s">
        <v>38</v>
      </c>
      <c r="E13" s="42">
        <f t="shared" si="1"/>
        <v>0</v>
      </c>
      <c r="F13" s="42" t="s">
        <v>38</v>
      </c>
      <c r="G13" s="43" t="s">
        <v>38</v>
      </c>
      <c r="H13" s="90" t="s">
        <v>38</v>
      </c>
    </row>
    <row r="14" spans="1:8" ht="19.5" customHeight="1">
      <c r="A14" s="41" t="s">
        <v>38</v>
      </c>
      <c r="B14" s="81" t="s">
        <v>38</v>
      </c>
      <c r="C14" s="44">
        <f t="shared" si="0"/>
        <v>0</v>
      </c>
      <c r="D14" s="42" t="s">
        <v>38</v>
      </c>
      <c r="E14" s="42">
        <f t="shared" si="1"/>
        <v>0</v>
      </c>
      <c r="F14" s="42" t="s">
        <v>38</v>
      </c>
      <c r="G14" s="43" t="s">
        <v>38</v>
      </c>
      <c r="H14" s="90" t="s">
        <v>38</v>
      </c>
    </row>
    <row r="15" spans="1:8" ht="19.5" customHeight="1">
      <c r="A15" s="41" t="s">
        <v>38</v>
      </c>
      <c r="B15" s="81" t="s">
        <v>38</v>
      </c>
      <c r="C15" s="44">
        <f t="shared" si="0"/>
        <v>0</v>
      </c>
      <c r="D15" s="42" t="s">
        <v>38</v>
      </c>
      <c r="E15" s="42">
        <f t="shared" si="1"/>
        <v>0</v>
      </c>
      <c r="F15" s="42" t="s">
        <v>38</v>
      </c>
      <c r="G15" s="43" t="s">
        <v>38</v>
      </c>
      <c r="H15" s="90" t="s">
        <v>38</v>
      </c>
    </row>
    <row r="16" spans="1:8" ht="19.5" customHeight="1">
      <c r="A16" s="41" t="s">
        <v>38</v>
      </c>
      <c r="B16" s="81" t="s">
        <v>38</v>
      </c>
      <c r="C16" s="44">
        <f t="shared" si="0"/>
        <v>0</v>
      </c>
      <c r="D16" s="42" t="s">
        <v>38</v>
      </c>
      <c r="E16" s="42">
        <f t="shared" si="1"/>
        <v>0</v>
      </c>
      <c r="F16" s="42" t="s">
        <v>38</v>
      </c>
      <c r="G16" s="43" t="s">
        <v>38</v>
      </c>
      <c r="H16" s="90" t="s">
        <v>38</v>
      </c>
    </row>
  </sheetData>
  <sheetProtection/>
  <mergeCells count="7">
    <mergeCell ref="A2:H2"/>
    <mergeCell ref="C4:H4"/>
    <mergeCell ref="H5:H6"/>
    <mergeCell ref="A4:A6"/>
    <mergeCell ref="B4:B6"/>
    <mergeCell ref="C5:C6"/>
    <mergeCell ref="D5:D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27"/>
      <c r="B1" s="28"/>
      <c r="C1" s="28"/>
      <c r="D1" s="28"/>
      <c r="E1" s="28"/>
      <c r="F1" s="28"/>
      <c r="G1" s="28"/>
      <c r="H1" s="72" t="s">
        <v>480</v>
      </c>
    </row>
    <row r="2" spans="1:8" ht="19.5" customHeight="1">
      <c r="A2" s="93" t="s">
        <v>481</v>
      </c>
      <c r="B2" s="93"/>
      <c r="C2" s="93"/>
      <c r="D2" s="93"/>
      <c r="E2" s="93"/>
      <c r="F2" s="93"/>
      <c r="G2" s="93"/>
      <c r="H2" s="93"/>
    </row>
    <row r="3" spans="1:8" ht="19.5" customHeight="1">
      <c r="A3" s="31" t="s">
        <v>38</v>
      </c>
      <c r="B3" s="31"/>
      <c r="C3" s="31"/>
      <c r="D3" s="31"/>
      <c r="E3" s="31"/>
      <c r="F3" s="88"/>
      <c r="G3" s="88"/>
      <c r="H3" s="11" t="s">
        <v>5</v>
      </c>
    </row>
    <row r="4" spans="1:8" ht="19.5" customHeight="1">
      <c r="A4" s="106" t="s">
        <v>57</v>
      </c>
      <c r="B4" s="107"/>
      <c r="C4" s="107"/>
      <c r="D4" s="107"/>
      <c r="E4" s="108"/>
      <c r="F4" s="158" t="s">
        <v>482</v>
      </c>
      <c r="G4" s="112"/>
      <c r="H4" s="112"/>
    </row>
    <row r="5" spans="1:8" ht="19.5" customHeight="1">
      <c r="A5" s="106" t="s">
        <v>68</v>
      </c>
      <c r="B5" s="107"/>
      <c r="C5" s="108"/>
      <c r="D5" s="159" t="s">
        <v>69</v>
      </c>
      <c r="E5" s="100" t="s">
        <v>168</v>
      </c>
      <c r="F5" s="102" t="s">
        <v>58</v>
      </c>
      <c r="G5" s="102" t="s">
        <v>164</v>
      </c>
      <c r="H5" s="112" t="s">
        <v>165</v>
      </c>
    </row>
    <row r="6" spans="1:8" ht="19.5" customHeight="1">
      <c r="A6" s="37" t="s">
        <v>78</v>
      </c>
      <c r="B6" s="36" t="s">
        <v>79</v>
      </c>
      <c r="C6" s="38" t="s">
        <v>80</v>
      </c>
      <c r="D6" s="160"/>
      <c r="E6" s="99"/>
      <c r="F6" s="97"/>
      <c r="G6" s="97"/>
      <c r="H6" s="113"/>
    </row>
    <row r="7" spans="1:8" ht="19.5" customHeight="1">
      <c r="A7" s="41" t="s">
        <v>38</v>
      </c>
      <c r="B7" s="41" t="s">
        <v>38</v>
      </c>
      <c r="C7" s="41" t="s">
        <v>38</v>
      </c>
      <c r="D7" s="41" t="s">
        <v>38</v>
      </c>
      <c r="E7" s="41" t="s">
        <v>38</v>
      </c>
      <c r="F7" s="43">
        <f aca="true" t="shared" si="0" ref="F7:F16">SUM(G7:H7)</f>
        <v>0</v>
      </c>
      <c r="G7" s="44" t="s">
        <v>38</v>
      </c>
      <c r="H7" s="43" t="s">
        <v>38</v>
      </c>
    </row>
    <row r="8" spans="1:8" ht="19.5" customHeight="1">
      <c r="A8" s="41" t="s">
        <v>38</v>
      </c>
      <c r="B8" s="41" t="s">
        <v>38</v>
      </c>
      <c r="C8" s="41" t="s">
        <v>38</v>
      </c>
      <c r="D8" s="41" t="s">
        <v>38</v>
      </c>
      <c r="E8" s="41" t="s">
        <v>38</v>
      </c>
      <c r="F8" s="43">
        <f t="shared" si="0"/>
        <v>0</v>
      </c>
      <c r="G8" s="44" t="s">
        <v>38</v>
      </c>
      <c r="H8" s="43" t="s">
        <v>38</v>
      </c>
    </row>
    <row r="9" spans="1:8" ht="19.5" customHeight="1">
      <c r="A9" s="41" t="s">
        <v>38</v>
      </c>
      <c r="B9" s="41" t="s">
        <v>38</v>
      </c>
      <c r="C9" s="41" t="s">
        <v>38</v>
      </c>
      <c r="D9" s="41" t="s">
        <v>38</v>
      </c>
      <c r="E9" s="41" t="s">
        <v>38</v>
      </c>
      <c r="F9" s="43">
        <f t="shared" si="0"/>
        <v>0</v>
      </c>
      <c r="G9" s="44" t="s">
        <v>38</v>
      </c>
      <c r="H9" s="43" t="s">
        <v>38</v>
      </c>
    </row>
    <row r="10" spans="1:8" ht="19.5" customHeight="1">
      <c r="A10" s="41" t="s">
        <v>38</v>
      </c>
      <c r="B10" s="41" t="s">
        <v>38</v>
      </c>
      <c r="C10" s="41" t="s">
        <v>38</v>
      </c>
      <c r="D10" s="41" t="s">
        <v>38</v>
      </c>
      <c r="E10" s="41" t="s">
        <v>38</v>
      </c>
      <c r="F10" s="43">
        <f t="shared" si="0"/>
        <v>0</v>
      </c>
      <c r="G10" s="44" t="s">
        <v>38</v>
      </c>
      <c r="H10" s="43" t="s">
        <v>38</v>
      </c>
    </row>
    <row r="11" spans="1:8" ht="19.5" customHeight="1">
      <c r="A11" s="41" t="s">
        <v>38</v>
      </c>
      <c r="B11" s="41" t="s">
        <v>38</v>
      </c>
      <c r="C11" s="41" t="s">
        <v>38</v>
      </c>
      <c r="D11" s="41" t="s">
        <v>38</v>
      </c>
      <c r="E11" s="41" t="s">
        <v>38</v>
      </c>
      <c r="F11" s="43">
        <f t="shared" si="0"/>
        <v>0</v>
      </c>
      <c r="G11" s="44" t="s">
        <v>38</v>
      </c>
      <c r="H11" s="43" t="s">
        <v>38</v>
      </c>
    </row>
    <row r="12" spans="1:8" ht="19.5" customHeight="1">
      <c r="A12" s="41" t="s">
        <v>38</v>
      </c>
      <c r="B12" s="41" t="s">
        <v>38</v>
      </c>
      <c r="C12" s="41" t="s">
        <v>38</v>
      </c>
      <c r="D12" s="41" t="s">
        <v>38</v>
      </c>
      <c r="E12" s="41" t="s">
        <v>38</v>
      </c>
      <c r="F12" s="43">
        <f t="shared" si="0"/>
        <v>0</v>
      </c>
      <c r="G12" s="44" t="s">
        <v>38</v>
      </c>
      <c r="H12" s="43" t="s">
        <v>38</v>
      </c>
    </row>
    <row r="13" spans="1:8" ht="19.5" customHeight="1">
      <c r="A13" s="41" t="s">
        <v>38</v>
      </c>
      <c r="B13" s="41" t="s">
        <v>38</v>
      </c>
      <c r="C13" s="41" t="s">
        <v>38</v>
      </c>
      <c r="D13" s="41" t="s">
        <v>38</v>
      </c>
      <c r="E13" s="41" t="s">
        <v>38</v>
      </c>
      <c r="F13" s="43">
        <f t="shared" si="0"/>
        <v>0</v>
      </c>
      <c r="G13" s="44" t="s">
        <v>38</v>
      </c>
      <c r="H13" s="43" t="s">
        <v>38</v>
      </c>
    </row>
    <row r="14" spans="1:8" ht="19.5" customHeight="1">
      <c r="A14" s="41" t="s">
        <v>38</v>
      </c>
      <c r="B14" s="41" t="s">
        <v>38</v>
      </c>
      <c r="C14" s="41" t="s">
        <v>38</v>
      </c>
      <c r="D14" s="41" t="s">
        <v>38</v>
      </c>
      <c r="E14" s="41" t="s">
        <v>38</v>
      </c>
      <c r="F14" s="43">
        <f t="shared" si="0"/>
        <v>0</v>
      </c>
      <c r="G14" s="44" t="s">
        <v>38</v>
      </c>
      <c r="H14" s="43" t="s">
        <v>38</v>
      </c>
    </row>
    <row r="15" spans="1:8" ht="19.5" customHeight="1">
      <c r="A15" s="41" t="s">
        <v>38</v>
      </c>
      <c r="B15" s="41" t="s">
        <v>38</v>
      </c>
      <c r="C15" s="41" t="s">
        <v>38</v>
      </c>
      <c r="D15" s="41" t="s">
        <v>38</v>
      </c>
      <c r="E15" s="41" t="s">
        <v>38</v>
      </c>
      <c r="F15" s="43">
        <f t="shared" si="0"/>
        <v>0</v>
      </c>
      <c r="G15" s="44" t="s">
        <v>38</v>
      </c>
      <c r="H15" s="43" t="s">
        <v>38</v>
      </c>
    </row>
    <row r="16" spans="1:8" ht="19.5" customHeight="1">
      <c r="A16" s="41" t="s">
        <v>38</v>
      </c>
      <c r="B16" s="41" t="s">
        <v>38</v>
      </c>
      <c r="C16" s="41" t="s">
        <v>38</v>
      </c>
      <c r="D16" s="41" t="s">
        <v>38</v>
      </c>
      <c r="E16" s="41" t="s">
        <v>38</v>
      </c>
      <c r="F16" s="43">
        <f t="shared" si="0"/>
        <v>0</v>
      </c>
      <c r="G16" s="44" t="s">
        <v>38</v>
      </c>
      <c r="H16" s="43" t="s">
        <v>38</v>
      </c>
    </row>
  </sheetData>
  <sheetProtection/>
  <mergeCells count="9">
    <mergeCell ref="F4:H4"/>
    <mergeCell ref="H5:H6"/>
    <mergeCell ref="A2:H2"/>
    <mergeCell ref="D5:D6"/>
    <mergeCell ref="E5:E6"/>
    <mergeCell ref="G5:G6"/>
    <mergeCell ref="F5:F6"/>
    <mergeCell ref="A4:E4"/>
    <mergeCell ref="A5:C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M110"/>
  <sheetViews>
    <sheetView tabSelected="1" zoomScalePageLayoutView="0" workbookViewId="0" topLeftCell="A1">
      <selection activeCell="A1" sqref="A1:IV16384"/>
    </sheetView>
  </sheetViews>
  <sheetFormatPr defaultColWidth="10.66015625" defaultRowHeight="11.25"/>
  <cols>
    <col min="1" max="1" width="5" style="197" customWidth="1"/>
    <col min="2" max="2" width="4.16015625" style="197" customWidth="1"/>
    <col min="3" max="3" width="24.16015625" style="197" customWidth="1"/>
    <col min="4" max="4" width="12" style="162" customWidth="1"/>
    <col min="5" max="5" width="13.16015625" style="162" customWidth="1"/>
    <col min="6" max="6" width="11.66015625" style="162" customWidth="1"/>
    <col min="7" max="7" width="56" style="162" customWidth="1"/>
    <col min="8" max="8" width="28.16015625" style="162" customWidth="1"/>
    <col min="9" max="9" width="26.83203125" style="162" customWidth="1"/>
    <col min="10" max="10" width="25.83203125" style="162" customWidth="1"/>
    <col min="11" max="11" width="29.5" style="197" customWidth="1"/>
    <col min="12" max="12" width="18.33203125" style="197" customWidth="1"/>
    <col min="13" max="13" width="24.16015625" style="162" customWidth="1"/>
    <col min="14" max="16384" width="10.66015625" style="162" customWidth="1"/>
  </cols>
  <sheetData>
    <row r="1" spans="1:13" ht="23.25" customHeight="1">
      <c r="A1" s="161" t="s">
        <v>483</v>
      </c>
      <c r="B1" s="161" t="s">
        <v>483</v>
      </c>
      <c r="C1" s="161" t="s">
        <v>483</v>
      </c>
      <c r="D1" s="161" t="s">
        <v>483</v>
      </c>
      <c r="E1" s="161" t="s">
        <v>483</v>
      </c>
      <c r="F1" s="161" t="s">
        <v>483</v>
      </c>
      <c r="G1" s="161" t="s">
        <v>483</v>
      </c>
      <c r="H1" s="161" t="s">
        <v>483</v>
      </c>
      <c r="I1" s="161" t="s">
        <v>483</v>
      </c>
      <c r="J1" s="161" t="s">
        <v>483</v>
      </c>
      <c r="K1" s="161" t="s">
        <v>483</v>
      </c>
      <c r="L1" s="161" t="s">
        <v>483</v>
      </c>
      <c r="M1" s="161" t="s">
        <v>483</v>
      </c>
    </row>
    <row r="2" spans="1:13" ht="15" customHeight="1">
      <c r="A2" s="163"/>
      <c r="B2" s="164" t="s">
        <v>5</v>
      </c>
      <c r="C2" s="164" t="s">
        <v>5</v>
      </c>
      <c r="D2" s="164" t="s">
        <v>5</v>
      </c>
      <c r="E2" s="164" t="s">
        <v>5</v>
      </c>
      <c r="F2" s="164" t="s">
        <v>5</v>
      </c>
      <c r="G2" s="164" t="s">
        <v>5</v>
      </c>
      <c r="H2" s="164" t="s">
        <v>5</v>
      </c>
      <c r="I2" s="164" t="s">
        <v>5</v>
      </c>
      <c r="J2" s="164" t="s">
        <v>5</v>
      </c>
      <c r="K2" s="164" t="s">
        <v>5</v>
      </c>
      <c r="L2" s="164" t="s">
        <v>5</v>
      </c>
      <c r="M2" s="164" t="s">
        <v>5</v>
      </c>
    </row>
    <row r="3" spans="1:13" s="166" customFormat="1" ht="15.75" customHeight="1">
      <c r="A3" s="165" t="s">
        <v>484</v>
      </c>
      <c r="B3" s="165" t="s">
        <v>484</v>
      </c>
      <c r="C3" s="165" t="s">
        <v>484</v>
      </c>
      <c r="D3" s="165" t="s">
        <v>485</v>
      </c>
      <c r="E3" s="165" t="s">
        <v>485</v>
      </c>
      <c r="F3" s="165" t="s">
        <v>485</v>
      </c>
      <c r="G3" s="165" t="s">
        <v>486</v>
      </c>
      <c r="H3" s="165" t="s">
        <v>487</v>
      </c>
      <c r="I3" s="165" t="s">
        <v>487</v>
      </c>
      <c r="J3" s="165" t="s">
        <v>487</v>
      </c>
      <c r="K3" s="165" t="s">
        <v>487</v>
      </c>
      <c r="L3" s="165" t="s">
        <v>487</v>
      </c>
      <c r="M3" s="165" t="s">
        <v>487</v>
      </c>
    </row>
    <row r="4" spans="1:13" s="166" customFormat="1" ht="15.75" customHeight="1">
      <c r="A4" s="165" t="s">
        <v>484</v>
      </c>
      <c r="B4" s="165" t="s">
        <v>484</v>
      </c>
      <c r="C4" s="165" t="s">
        <v>484</v>
      </c>
      <c r="D4" s="165" t="s">
        <v>485</v>
      </c>
      <c r="E4" s="165" t="s">
        <v>485</v>
      </c>
      <c r="F4" s="165" t="s">
        <v>485</v>
      </c>
      <c r="G4" s="165" t="s">
        <v>486</v>
      </c>
      <c r="H4" s="165" t="s">
        <v>488</v>
      </c>
      <c r="I4" s="165" t="s">
        <v>488</v>
      </c>
      <c r="J4" s="167" t="s">
        <v>489</v>
      </c>
      <c r="K4" s="167" t="s">
        <v>489</v>
      </c>
      <c r="L4" s="167" t="s">
        <v>490</v>
      </c>
      <c r="M4" s="167" t="s">
        <v>490</v>
      </c>
    </row>
    <row r="5" spans="1:13" s="166" customFormat="1" ht="15.75" customHeight="1">
      <c r="A5" s="165"/>
      <c r="B5" s="165"/>
      <c r="C5" s="165"/>
      <c r="D5" s="168" t="s">
        <v>491</v>
      </c>
      <c r="E5" s="168" t="s">
        <v>492</v>
      </c>
      <c r="F5" s="168" t="s">
        <v>493</v>
      </c>
      <c r="G5" s="168"/>
      <c r="H5" s="168" t="s">
        <v>494</v>
      </c>
      <c r="I5" s="169" t="s">
        <v>495</v>
      </c>
      <c r="J5" s="169" t="s">
        <v>494</v>
      </c>
      <c r="K5" s="168" t="s">
        <v>495</v>
      </c>
      <c r="L5" s="168" t="s">
        <v>494</v>
      </c>
      <c r="M5" s="169" t="s">
        <v>495</v>
      </c>
    </row>
    <row r="6" spans="1:13" s="166" customFormat="1" ht="21" customHeight="1">
      <c r="A6" s="170" t="s">
        <v>496</v>
      </c>
      <c r="B6" s="170" t="s">
        <v>496</v>
      </c>
      <c r="C6" s="170" t="s">
        <v>496</v>
      </c>
      <c r="D6" s="171">
        <f>D7+D30+D37+D57+D71+D80+D92</f>
        <v>14615.04</v>
      </c>
      <c r="E6" s="171">
        <f>E7+E30+E37+E57+E71+E80+E92</f>
        <v>13338.24</v>
      </c>
      <c r="F6" s="171">
        <f>F7+F30+F37+F57+F71+F80+F92</f>
        <v>1276.8</v>
      </c>
      <c r="G6" s="172"/>
      <c r="H6" s="173"/>
      <c r="I6" s="173"/>
      <c r="J6" s="173"/>
      <c r="K6" s="173"/>
      <c r="L6" s="173"/>
      <c r="M6" s="173"/>
    </row>
    <row r="7" spans="1:13" s="166" customFormat="1" ht="34.5" customHeight="1">
      <c r="A7" s="174"/>
      <c r="B7" s="175" t="s">
        <v>497</v>
      </c>
      <c r="C7" s="175" t="s">
        <v>497</v>
      </c>
      <c r="D7" s="171">
        <f>D8+D12+D15+D20+D24+D27</f>
        <v>1361</v>
      </c>
      <c r="E7" s="171">
        <f>E8+E12+E15+E20+E24+E27</f>
        <v>1361</v>
      </c>
      <c r="F7" s="171">
        <f>F8+F12+F15+F20+F24+F27</f>
        <v>0</v>
      </c>
      <c r="G7" s="172"/>
      <c r="H7" s="176"/>
      <c r="I7" s="176"/>
      <c r="J7" s="176"/>
      <c r="K7" s="176"/>
      <c r="L7" s="176"/>
      <c r="M7" s="176"/>
    </row>
    <row r="8" spans="1:13" s="166" customFormat="1" ht="27" customHeight="1">
      <c r="A8" s="177" t="s">
        <v>306</v>
      </c>
      <c r="B8" s="178"/>
      <c r="C8" s="179"/>
      <c r="D8" s="180">
        <v>350.88</v>
      </c>
      <c r="E8" s="180">
        <v>350.88</v>
      </c>
      <c r="F8" s="180">
        <v>0</v>
      </c>
      <c r="G8" s="181" t="s">
        <v>498</v>
      </c>
      <c r="H8" s="182" t="s">
        <v>499</v>
      </c>
      <c r="I8" s="183" t="s">
        <v>134</v>
      </c>
      <c r="J8" s="184" t="s">
        <v>500</v>
      </c>
      <c r="K8" s="181" t="s">
        <v>501</v>
      </c>
      <c r="L8" s="184" t="s">
        <v>502</v>
      </c>
      <c r="M8" s="181" t="s">
        <v>503</v>
      </c>
    </row>
    <row r="9" spans="1:13" s="166" customFormat="1" ht="27" customHeight="1">
      <c r="A9" s="185"/>
      <c r="B9" s="186"/>
      <c r="C9" s="187"/>
      <c r="D9" s="188"/>
      <c r="E9" s="188"/>
      <c r="F9" s="188"/>
      <c r="G9" s="189"/>
      <c r="H9" s="182" t="s">
        <v>504</v>
      </c>
      <c r="I9" s="183" t="s">
        <v>505</v>
      </c>
      <c r="J9" s="190"/>
      <c r="K9" s="189"/>
      <c r="L9" s="190"/>
      <c r="M9" s="189"/>
    </row>
    <row r="10" spans="1:13" s="166" customFormat="1" ht="31.5" customHeight="1">
      <c r="A10" s="185"/>
      <c r="B10" s="186"/>
      <c r="C10" s="187"/>
      <c r="D10" s="188"/>
      <c r="E10" s="188"/>
      <c r="F10" s="188"/>
      <c r="G10" s="189"/>
      <c r="H10" s="182" t="s">
        <v>506</v>
      </c>
      <c r="I10" s="183" t="s">
        <v>503</v>
      </c>
      <c r="J10" s="190"/>
      <c r="K10" s="189"/>
      <c r="L10" s="190"/>
      <c r="M10" s="189"/>
    </row>
    <row r="11" spans="1:13" s="166" customFormat="1" ht="30.75" customHeight="1">
      <c r="A11" s="191"/>
      <c r="B11" s="192"/>
      <c r="C11" s="193"/>
      <c r="D11" s="194"/>
      <c r="E11" s="194"/>
      <c r="F11" s="194"/>
      <c r="G11" s="195"/>
      <c r="H11" s="182" t="s">
        <v>507</v>
      </c>
      <c r="I11" s="183" t="s">
        <v>508</v>
      </c>
      <c r="J11" s="196"/>
      <c r="K11" s="195"/>
      <c r="L11" s="196"/>
      <c r="M11" s="195"/>
    </row>
    <row r="12" spans="1:13" s="166" customFormat="1" ht="31.5" customHeight="1">
      <c r="A12" s="177" t="s">
        <v>307</v>
      </c>
      <c r="B12" s="178"/>
      <c r="C12" s="179"/>
      <c r="D12" s="180">
        <v>150</v>
      </c>
      <c r="E12" s="180">
        <v>150</v>
      </c>
      <c r="F12" s="180">
        <v>0</v>
      </c>
      <c r="G12" s="181" t="s">
        <v>509</v>
      </c>
      <c r="H12" s="182" t="s">
        <v>510</v>
      </c>
      <c r="I12" s="183" t="s">
        <v>511</v>
      </c>
      <c r="J12" s="184" t="s">
        <v>512</v>
      </c>
      <c r="K12" s="181" t="s">
        <v>513</v>
      </c>
      <c r="L12" s="184" t="s">
        <v>514</v>
      </c>
      <c r="M12" s="181">
        <v>0.95</v>
      </c>
    </row>
    <row r="13" spans="1:13" s="166" customFormat="1" ht="69.75" customHeight="1">
      <c r="A13" s="185"/>
      <c r="B13" s="186"/>
      <c r="C13" s="187"/>
      <c r="D13" s="188"/>
      <c r="E13" s="188"/>
      <c r="F13" s="188"/>
      <c r="G13" s="189"/>
      <c r="H13" s="182" t="s">
        <v>515</v>
      </c>
      <c r="I13" s="183" t="s">
        <v>516</v>
      </c>
      <c r="J13" s="190"/>
      <c r="K13" s="189"/>
      <c r="L13" s="190"/>
      <c r="M13" s="189"/>
    </row>
    <row r="14" spans="1:13" s="166" customFormat="1" ht="63" customHeight="1">
      <c r="A14" s="191"/>
      <c r="B14" s="192"/>
      <c r="C14" s="193"/>
      <c r="D14" s="194"/>
      <c r="E14" s="194"/>
      <c r="F14" s="194"/>
      <c r="G14" s="195"/>
      <c r="H14" s="182" t="s">
        <v>517</v>
      </c>
      <c r="I14" s="183" t="s">
        <v>508</v>
      </c>
      <c r="J14" s="196"/>
      <c r="K14" s="195"/>
      <c r="L14" s="196"/>
      <c r="M14" s="195"/>
    </row>
    <row r="15" spans="1:13" s="166" customFormat="1" ht="36.75" customHeight="1">
      <c r="A15" s="177" t="s">
        <v>518</v>
      </c>
      <c r="B15" s="178"/>
      <c r="C15" s="179"/>
      <c r="D15" s="180">
        <v>358.12</v>
      </c>
      <c r="E15" s="180">
        <v>358.12</v>
      </c>
      <c r="F15" s="180">
        <v>0</v>
      </c>
      <c r="G15" s="181" t="s">
        <v>519</v>
      </c>
      <c r="H15" s="182" t="s">
        <v>520</v>
      </c>
      <c r="I15" s="183" t="s">
        <v>521</v>
      </c>
      <c r="J15" s="184" t="s">
        <v>522</v>
      </c>
      <c r="K15" s="181" t="s">
        <v>523</v>
      </c>
      <c r="L15" s="184" t="s">
        <v>514</v>
      </c>
      <c r="M15" s="181">
        <v>0.95</v>
      </c>
    </row>
    <row r="16" spans="1:13" s="166" customFormat="1" ht="40.5" customHeight="1">
      <c r="A16" s="185"/>
      <c r="B16" s="186"/>
      <c r="C16" s="187"/>
      <c r="D16" s="188"/>
      <c r="E16" s="188"/>
      <c r="F16" s="188"/>
      <c r="G16" s="189"/>
      <c r="H16" s="182" t="s">
        <v>524</v>
      </c>
      <c r="I16" s="183" t="s">
        <v>150</v>
      </c>
      <c r="J16" s="190"/>
      <c r="K16" s="189"/>
      <c r="L16" s="190"/>
      <c r="M16" s="189"/>
    </row>
    <row r="17" spans="1:13" s="166" customFormat="1" ht="18.75" customHeight="1">
      <c r="A17" s="185"/>
      <c r="B17" s="186"/>
      <c r="C17" s="187"/>
      <c r="D17" s="188"/>
      <c r="E17" s="188"/>
      <c r="F17" s="188"/>
      <c r="G17" s="189"/>
      <c r="H17" s="182" t="s">
        <v>525</v>
      </c>
      <c r="I17" s="183" t="s">
        <v>521</v>
      </c>
      <c r="J17" s="190"/>
      <c r="K17" s="189"/>
      <c r="L17" s="190"/>
      <c r="M17" s="189"/>
    </row>
    <row r="18" spans="1:13" s="166" customFormat="1" ht="15" customHeight="1">
      <c r="A18" s="185"/>
      <c r="B18" s="186"/>
      <c r="C18" s="187"/>
      <c r="D18" s="188"/>
      <c r="E18" s="188"/>
      <c r="F18" s="188"/>
      <c r="G18" s="189"/>
      <c r="H18" s="182" t="s">
        <v>526</v>
      </c>
      <c r="I18" s="183" t="s">
        <v>527</v>
      </c>
      <c r="J18" s="190"/>
      <c r="K18" s="189"/>
      <c r="L18" s="190"/>
      <c r="M18" s="189"/>
    </row>
    <row r="19" spans="1:13" s="166" customFormat="1" ht="31.5" customHeight="1">
      <c r="A19" s="191"/>
      <c r="B19" s="192"/>
      <c r="C19" s="193"/>
      <c r="D19" s="194"/>
      <c r="E19" s="194"/>
      <c r="F19" s="194"/>
      <c r="G19" s="195"/>
      <c r="H19" s="182" t="s">
        <v>528</v>
      </c>
      <c r="I19" s="183" t="s">
        <v>529</v>
      </c>
      <c r="J19" s="196"/>
      <c r="K19" s="195"/>
      <c r="L19" s="196"/>
      <c r="M19" s="195"/>
    </row>
    <row r="20" spans="1:13" s="166" customFormat="1" ht="24" customHeight="1">
      <c r="A20" s="177" t="s">
        <v>530</v>
      </c>
      <c r="B20" s="178"/>
      <c r="C20" s="179"/>
      <c r="D20" s="180">
        <v>150</v>
      </c>
      <c r="E20" s="180">
        <v>150</v>
      </c>
      <c r="F20" s="180">
        <v>0</v>
      </c>
      <c r="G20" s="181" t="s">
        <v>531</v>
      </c>
      <c r="H20" s="182" t="s">
        <v>532</v>
      </c>
      <c r="I20" s="183" t="s">
        <v>529</v>
      </c>
      <c r="J20" s="184" t="s">
        <v>533</v>
      </c>
      <c r="K20" s="181" t="s">
        <v>534</v>
      </c>
      <c r="L20" s="184" t="s">
        <v>535</v>
      </c>
      <c r="M20" s="181" t="s">
        <v>536</v>
      </c>
    </row>
    <row r="21" spans="1:13" s="166" customFormat="1" ht="24" customHeight="1">
      <c r="A21" s="185"/>
      <c r="B21" s="186"/>
      <c r="C21" s="187"/>
      <c r="D21" s="188"/>
      <c r="E21" s="188"/>
      <c r="F21" s="188"/>
      <c r="G21" s="189"/>
      <c r="H21" s="182" t="s">
        <v>504</v>
      </c>
      <c r="I21" s="183" t="s">
        <v>529</v>
      </c>
      <c r="J21" s="190"/>
      <c r="K21" s="189"/>
      <c r="L21" s="190"/>
      <c r="M21" s="189"/>
    </row>
    <row r="22" spans="1:13" s="166" customFormat="1" ht="24" customHeight="1">
      <c r="A22" s="185"/>
      <c r="B22" s="186"/>
      <c r="C22" s="187"/>
      <c r="D22" s="188"/>
      <c r="E22" s="188"/>
      <c r="F22" s="188"/>
      <c r="G22" s="189"/>
      <c r="H22" s="182" t="s">
        <v>537</v>
      </c>
      <c r="I22" s="183" t="s">
        <v>508</v>
      </c>
      <c r="J22" s="190"/>
      <c r="K22" s="189"/>
      <c r="L22" s="190"/>
      <c r="M22" s="189"/>
    </row>
    <row r="23" spans="1:13" s="166" customFormat="1" ht="24" customHeight="1">
      <c r="A23" s="191"/>
      <c r="B23" s="192"/>
      <c r="C23" s="193"/>
      <c r="D23" s="194"/>
      <c r="E23" s="194"/>
      <c r="F23" s="194"/>
      <c r="G23" s="195"/>
      <c r="H23" s="182" t="s">
        <v>510</v>
      </c>
      <c r="I23" s="183" t="s">
        <v>538</v>
      </c>
      <c r="J23" s="196"/>
      <c r="K23" s="195"/>
      <c r="L23" s="196"/>
      <c r="M23" s="195"/>
    </row>
    <row r="24" spans="1:13" s="166" customFormat="1" ht="48.75" customHeight="1">
      <c r="A24" s="177" t="s">
        <v>539</v>
      </c>
      <c r="B24" s="178"/>
      <c r="C24" s="179"/>
      <c r="D24" s="180">
        <v>180</v>
      </c>
      <c r="E24" s="180">
        <v>180</v>
      </c>
      <c r="F24" s="180">
        <v>0</v>
      </c>
      <c r="G24" s="181" t="s">
        <v>540</v>
      </c>
      <c r="H24" s="182" t="s">
        <v>541</v>
      </c>
      <c r="I24" s="183" t="s">
        <v>542</v>
      </c>
      <c r="J24" s="184" t="s">
        <v>543</v>
      </c>
      <c r="K24" s="181" t="s">
        <v>544</v>
      </c>
      <c r="L24" s="184" t="s">
        <v>545</v>
      </c>
      <c r="M24" s="181" t="s">
        <v>546</v>
      </c>
    </row>
    <row r="25" spans="1:13" s="166" customFormat="1" ht="36" customHeight="1">
      <c r="A25" s="185"/>
      <c r="B25" s="186"/>
      <c r="C25" s="187"/>
      <c r="D25" s="188"/>
      <c r="E25" s="188"/>
      <c r="F25" s="188"/>
      <c r="G25" s="189"/>
      <c r="H25" s="182" t="s">
        <v>547</v>
      </c>
      <c r="I25" s="183" t="s">
        <v>548</v>
      </c>
      <c r="J25" s="190"/>
      <c r="K25" s="189"/>
      <c r="L25" s="190"/>
      <c r="M25" s="189"/>
    </row>
    <row r="26" spans="1:13" s="166" customFormat="1" ht="36" customHeight="1">
      <c r="A26" s="191"/>
      <c r="B26" s="192"/>
      <c r="C26" s="193"/>
      <c r="D26" s="194"/>
      <c r="E26" s="194"/>
      <c r="F26" s="194"/>
      <c r="G26" s="195"/>
      <c r="H26" s="182" t="s">
        <v>549</v>
      </c>
      <c r="I26" s="183" t="s">
        <v>550</v>
      </c>
      <c r="J26" s="196"/>
      <c r="K26" s="195"/>
      <c r="L26" s="196"/>
      <c r="M26" s="195"/>
    </row>
    <row r="27" spans="1:13" s="166" customFormat="1" ht="40.5" customHeight="1">
      <c r="A27" s="177" t="s">
        <v>551</v>
      </c>
      <c r="B27" s="178"/>
      <c r="C27" s="179"/>
      <c r="D27" s="180">
        <v>172</v>
      </c>
      <c r="E27" s="180">
        <v>172</v>
      </c>
      <c r="F27" s="180">
        <v>0</v>
      </c>
      <c r="G27" s="181" t="s">
        <v>552</v>
      </c>
      <c r="H27" s="182" t="s">
        <v>553</v>
      </c>
      <c r="I27" s="183" t="s">
        <v>554</v>
      </c>
      <c r="J27" s="184" t="s">
        <v>543</v>
      </c>
      <c r="K27" s="181" t="s">
        <v>555</v>
      </c>
      <c r="L27" s="184" t="s">
        <v>556</v>
      </c>
      <c r="M27" s="181" t="s">
        <v>557</v>
      </c>
    </row>
    <row r="28" spans="1:13" s="166" customFormat="1" ht="40.5" customHeight="1">
      <c r="A28" s="185"/>
      <c r="B28" s="186"/>
      <c r="C28" s="187"/>
      <c r="D28" s="188"/>
      <c r="E28" s="188"/>
      <c r="F28" s="188"/>
      <c r="G28" s="189"/>
      <c r="H28" s="182" t="s">
        <v>558</v>
      </c>
      <c r="I28" s="183" t="s">
        <v>559</v>
      </c>
      <c r="J28" s="190"/>
      <c r="K28" s="189"/>
      <c r="L28" s="190"/>
      <c r="M28" s="189"/>
    </row>
    <row r="29" spans="1:13" s="166" customFormat="1" ht="40.5" customHeight="1">
      <c r="A29" s="191"/>
      <c r="B29" s="192"/>
      <c r="C29" s="193"/>
      <c r="D29" s="194"/>
      <c r="E29" s="194"/>
      <c r="F29" s="194"/>
      <c r="G29" s="195"/>
      <c r="H29" s="182" t="s">
        <v>560</v>
      </c>
      <c r="I29" s="183" t="s">
        <v>561</v>
      </c>
      <c r="J29" s="196"/>
      <c r="K29" s="195"/>
      <c r="L29" s="196"/>
      <c r="M29" s="195"/>
    </row>
    <row r="30" spans="1:13" s="166" customFormat="1" ht="30" customHeight="1">
      <c r="A30" s="174"/>
      <c r="B30" s="175" t="s">
        <v>562</v>
      </c>
      <c r="C30" s="175" t="s">
        <v>562</v>
      </c>
      <c r="D30" s="171">
        <f>D31+D34</f>
        <v>842.52</v>
      </c>
      <c r="E30" s="171">
        <f>E31+E34</f>
        <v>842.52</v>
      </c>
      <c r="F30" s="171">
        <f>F31+F34</f>
        <v>0</v>
      </c>
      <c r="G30" s="176"/>
      <c r="H30" s="176"/>
      <c r="I30" s="176"/>
      <c r="J30" s="176"/>
      <c r="K30" s="176"/>
      <c r="L30" s="176"/>
      <c r="M30" s="176"/>
    </row>
    <row r="31" spans="1:13" s="166" customFormat="1" ht="75.75" customHeight="1">
      <c r="A31" s="177" t="s">
        <v>563</v>
      </c>
      <c r="B31" s="178"/>
      <c r="C31" s="179"/>
      <c r="D31" s="180">
        <v>287</v>
      </c>
      <c r="E31" s="180">
        <v>287</v>
      </c>
      <c r="F31" s="180">
        <v>0</v>
      </c>
      <c r="G31" s="181" t="s">
        <v>564</v>
      </c>
      <c r="H31" s="182" t="s">
        <v>565</v>
      </c>
      <c r="I31" s="183" t="s">
        <v>566</v>
      </c>
      <c r="J31" s="182" t="s">
        <v>567</v>
      </c>
      <c r="K31" s="183" t="s">
        <v>568</v>
      </c>
      <c r="L31" s="184" t="s">
        <v>569</v>
      </c>
      <c r="M31" s="181" t="s">
        <v>570</v>
      </c>
    </row>
    <row r="32" spans="1:13" s="166" customFormat="1" ht="55.5" customHeight="1">
      <c r="A32" s="185"/>
      <c r="B32" s="186"/>
      <c r="C32" s="187"/>
      <c r="D32" s="188"/>
      <c r="E32" s="188"/>
      <c r="F32" s="188"/>
      <c r="G32" s="189"/>
      <c r="H32" s="184" t="s">
        <v>571</v>
      </c>
      <c r="I32" s="181" t="s">
        <v>572</v>
      </c>
      <c r="J32" s="182" t="s">
        <v>573</v>
      </c>
      <c r="K32" s="183" t="s">
        <v>574</v>
      </c>
      <c r="L32" s="190"/>
      <c r="M32" s="189"/>
    </row>
    <row r="33" spans="1:13" s="166" customFormat="1" ht="35.25" customHeight="1">
      <c r="A33" s="191"/>
      <c r="B33" s="192"/>
      <c r="C33" s="193"/>
      <c r="D33" s="194"/>
      <c r="E33" s="194"/>
      <c r="F33" s="194"/>
      <c r="G33" s="195"/>
      <c r="H33" s="196"/>
      <c r="I33" s="195"/>
      <c r="J33" s="182" t="s">
        <v>575</v>
      </c>
      <c r="K33" s="183" t="s">
        <v>508</v>
      </c>
      <c r="L33" s="196"/>
      <c r="M33" s="195"/>
    </row>
    <row r="34" spans="1:13" s="166" customFormat="1" ht="39" customHeight="1">
      <c r="A34" s="177" t="s">
        <v>518</v>
      </c>
      <c r="B34" s="178"/>
      <c r="C34" s="179"/>
      <c r="D34" s="180">
        <v>555.52</v>
      </c>
      <c r="E34" s="180">
        <v>555.52</v>
      </c>
      <c r="F34" s="180">
        <v>0</v>
      </c>
      <c r="G34" s="181" t="s">
        <v>576</v>
      </c>
      <c r="H34" s="182" t="s">
        <v>577</v>
      </c>
      <c r="I34" s="183" t="s">
        <v>578</v>
      </c>
      <c r="J34" s="184" t="s">
        <v>579</v>
      </c>
      <c r="K34" s="181" t="s">
        <v>580</v>
      </c>
      <c r="L34" s="184" t="s">
        <v>581</v>
      </c>
      <c r="M34" s="181" t="s">
        <v>582</v>
      </c>
    </row>
    <row r="35" spans="1:13" s="166" customFormat="1" ht="39" customHeight="1">
      <c r="A35" s="185"/>
      <c r="B35" s="186"/>
      <c r="C35" s="187"/>
      <c r="D35" s="188"/>
      <c r="E35" s="188"/>
      <c r="F35" s="188"/>
      <c r="G35" s="189"/>
      <c r="H35" s="182" t="s">
        <v>583</v>
      </c>
      <c r="I35" s="183" t="s">
        <v>584</v>
      </c>
      <c r="J35" s="190"/>
      <c r="K35" s="189"/>
      <c r="L35" s="190"/>
      <c r="M35" s="189"/>
    </row>
    <row r="36" spans="1:13" s="166" customFormat="1" ht="39" customHeight="1">
      <c r="A36" s="191"/>
      <c r="B36" s="192"/>
      <c r="C36" s="193"/>
      <c r="D36" s="194"/>
      <c r="E36" s="194"/>
      <c r="F36" s="194"/>
      <c r="G36" s="195"/>
      <c r="H36" s="182" t="s">
        <v>585</v>
      </c>
      <c r="I36" s="183" t="s">
        <v>586</v>
      </c>
      <c r="J36" s="196"/>
      <c r="K36" s="195"/>
      <c r="L36" s="196"/>
      <c r="M36" s="195"/>
    </row>
    <row r="37" spans="1:13" s="166" customFormat="1" ht="32.25" customHeight="1">
      <c r="A37" s="174"/>
      <c r="B37" s="175" t="s">
        <v>587</v>
      </c>
      <c r="C37" s="175" t="s">
        <v>587</v>
      </c>
      <c r="D37" s="171">
        <f>D38+D41+D44+D51</f>
        <v>5690.47</v>
      </c>
      <c r="E37" s="171">
        <f>E38+E41+E44+E51</f>
        <v>5690.47</v>
      </c>
      <c r="F37" s="171">
        <f>F38+F41+F44+F51</f>
        <v>0</v>
      </c>
      <c r="G37" s="176"/>
      <c r="H37" s="176"/>
      <c r="I37" s="176"/>
      <c r="J37" s="176"/>
      <c r="K37" s="176"/>
      <c r="L37" s="176"/>
      <c r="M37" s="176"/>
    </row>
    <row r="38" spans="1:13" s="166" customFormat="1" ht="31.5" customHeight="1">
      <c r="A38" s="177" t="s">
        <v>588</v>
      </c>
      <c r="B38" s="178"/>
      <c r="C38" s="179"/>
      <c r="D38" s="180">
        <v>3067.61</v>
      </c>
      <c r="E38" s="180">
        <v>3067.61</v>
      </c>
      <c r="F38" s="180">
        <v>0</v>
      </c>
      <c r="G38" s="181" t="s">
        <v>589</v>
      </c>
      <c r="H38" s="182" t="s">
        <v>590</v>
      </c>
      <c r="I38" s="183" t="s">
        <v>591</v>
      </c>
      <c r="J38" s="184" t="s">
        <v>592</v>
      </c>
      <c r="K38" s="181" t="s">
        <v>593</v>
      </c>
      <c r="L38" s="184" t="s">
        <v>594</v>
      </c>
      <c r="M38" s="181" t="s">
        <v>595</v>
      </c>
    </row>
    <row r="39" spans="1:13" s="166" customFormat="1" ht="31.5" customHeight="1">
      <c r="A39" s="185"/>
      <c r="B39" s="186"/>
      <c r="C39" s="187"/>
      <c r="D39" s="188"/>
      <c r="E39" s="188"/>
      <c r="F39" s="188"/>
      <c r="G39" s="189"/>
      <c r="H39" s="182" t="s">
        <v>596</v>
      </c>
      <c r="I39" s="183" t="s">
        <v>597</v>
      </c>
      <c r="J39" s="190"/>
      <c r="K39" s="189"/>
      <c r="L39" s="190"/>
      <c r="M39" s="189"/>
    </row>
    <row r="40" spans="1:13" s="166" customFormat="1" ht="31.5" customHeight="1">
      <c r="A40" s="191"/>
      <c r="B40" s="192"/>
      <c r="C40" s="193"/>
      <c r="D40" s="194"/>
      <c r="E40" s="194"/>
      <c r="F40" s="194"/>
      <c r="G40" s="195"/>
      <c r="H40" s="182" t="s">
        <v>598</v>
      </c>
      <c r="I40" s="183" t="s">
        <v>508</v>
      </c>
      <c r="J40" s="196"/>
      <c r="K40" s="195"/>
      <c r="L40" s="196"/>
      <c r="M40" s="195"/>
    </row>
    <row r="41" spans="1:13" s="166" customFormat="1" ht="51" customHeight="1">
      <c r="A41" s="177" t="s">
        <v>599</v>
      </c>
      <c r="B41" s="178"/>
      <c r="C41" s="179"/>
      <c r="D41" s="180">
        <v>127</v>
      </c>
      <c r="E41" s="180">
        <v>127</v>
      </c>
      <c r="F41" s="180">
        <v>0</v>
      </c>
      <c r="G41" s="181" t="s">
        <v>600</v>
      </c>
      <c r="H41" s="182" t="s">
        <v>601</v>
      </c>
      <c r="I41" s="183" t="s">
        <v>602</v>
      </c>
      <c r="J41" s="184" t="s">
        <v>603</v>
      </c>
      <c r="K41" s="181" t="s">
        <v>604</v>
      </c>
      <c r="L41" s="184" t="s">
        <v>605</v>
      </c>
      <c r="M41" s="181" t="s">
        <v>595</v>
      </c>
    </row>
    <row r="42" spans="1:13" s="166" customFormat="1" ht="51" customHeight="1">
      <c r="A42" s="185"/>
      <c r="B42" s="186"/>
      <c r="C42" s="187"/>
      <c r="D42" s="188"/>
      <c r="E42" s="188"/>
      <c r="F42" s="188"/>
      <c r="G42" s="189"/>
      <c r="H42" s="182" t="s">
        <v>606</v>
      </c>
      <c r="I42" s="183" t="s">
        <v>602</v>
      </c>
      <c r="J42" s="190"/>
      <c r="K42" s="189"/>
      <c r="L42" s="190"/>
      <c r="M42" s="189"/>
    </row>
    <row r="43" spans="1:13" s="166" customFormat="1" ht="51" customHeight="1">
      <c r="A43" s="191"/>
      <c r="B43" s="192"/>
      <c r="C43" s="193"/>
      <c r="D43" s="194"/>
      <c r="E43" s="194"/>
      <c r="F43" s="194"/>
      <c r="G43" s="195"/>
      <c r="H43" s="182" t="s">
        <v>598</v>
      </c>
      <c r="I43" s="183" t="s">
        <v>508</v>
      </c>
      <c r="J43" s="196"/>
      <c r="K43" s="195"/>
      <c r="L43" s="196"/>
      <c r="M43" s="195"/>
    </row>
    <row r="44" spans="1:13" s="166" customFormat="1" ht="27" customHeight="1">
      <c r="A44" s="177" t="s">
        <v>607</v>
      </c>
      <c r="B44" s="178"/>
      <c r="C44" s="179"/>
      <c r="D44" s="180">
        <v>2375</v>
      </c>
      <c r="E44" s="180">
        <v>2375</v>
      </c>
      <c r="F44" s="180">
        <v>0</v>
      </c>
      <c r="G44" s="181" t="s">
        <v>608</v>
      </c>
      <c r="H44" s="182" t="s">
        <v>609</v>
      </c>
      <c r="I44" s="183" t="s">
        <v>610</v>
      </c>
      <c r="J44" s="184" t="s">
        <v>611</v>
      </c>
      <c r="K44" s="181" t="s">
        <v>612</v>
      </c>
      <c r="L44" s="184" t="s">
        <v>613</v>
      </c>
      <c r="M44" s="181" t="s">
        <v>595</v>
      </c>
    </row>
    <row r="45" spans="1:13" s="166" customFormat="1" ht="27" customHeight="1">
      <c r="A45" s="185"/>
      <c r="B45" s="186"/>
      <c r="C45" s="187"/>
      <c r="D45" s="188"/>
      <c r="E45" s="188"/>
      <c r="F45" s="188"/>
      <c r="G45" s="189"/>
      <c r="H45" s="182" t="s">
        <v>614</v>
      </c>
      <c r="I45" s="183" t="s">
        <v>615</v>
      </c>
      <c r="J45" s="190"/>
      <c r="K45" s="189"/>
      <c r="L45" s="190"/>
      <c r="M45" s="189"/>
    </row>
    <row r="46" spans="1:13" s="166" customFormat="1" ht="27" customHeight="1">
      <c r="A46" s="185"/>
      <c r="B46" s="186"/>
      <c r="C46" s="187"/>
      <c r="D46" s="188"/>
      <c r="E46" s="188"/>
      <c r="F46" s="188"/>
      <c r="G46" s="189"/>
      <c r="H46" s="182" t="s">
        <v>616</v>
      </c>
      <c r="I46" s="183" t="s">
        <v>617</v>
      </c>
      <c r="J46" s="190"/>
      <c r="K46" s="189"/>
      <c r="L46" s="190"/>
      <c r="M46" s="189"/>
    </row>
    <row r="47" spans="1:13" s="166" customFormat="1" ht="27" customHeight="1">
      <c r="A47" s="185"/>
      <c r="B47" s="186"/>
      <c r="C47" s="187"/>
      <c r="D47" s="188"/>
      <c r="E47" s="188"/>
      <c r="F47" s="188"/>
      <c r="G47" s="189"/>
      <c r="H47" s="182" t="s">
        <v>618</v>
      </c>
      <c r="I47" s="183" t="s">
        <v>536</v>
      </c>
      <c r="J47" s="190"/>
      <c r="K47" s="189"/>
      <c r="L47" s="190"/>
      <c r="M47" s="189"/>
    </row>
    <row r="48" spans="1:13" s="166" customFormat="1" ht="27" customHeight="1">
      <c r="A48" s="185"/>
      <c r="B48" s="186"/>
      <c r="C48" s="187"/>
      <c r="D48" s="188"/>
      <c r="E48" s="188"/>
      <c r="F48" s="188"/>
      <c r="G48" s="189"/>
      <c r="H48" s="182" t="s">
        <v>619</v>
      </c>
      <c r="I48" s="183" t="s">
        <v>620</v>
      </c>
      <c r="J48" s="190"/>
      <c r="K48" s="189"/>
      <c r="L48" s="190"/>
      <c r="M48" s="189"/>
    </row>
    <row r="49" spans="1:13" s="166" customFormat="1" ht="27" customHeight="1">
      <c r="A49" s="185"/>
      <c r="B49" s="186"/>
      <c r="C49" s="187"/>
      <c r="D49" s="188"/>
      <c r="E49" s="188"/>
      <c r="F49" s="188"/>
      <c r="G49" s="189"/>
      <c r="H49" s="182" t="s">
        <v>621</v>
      </c>
      <c r="I49" s="183" t="s">
        <v>622</v>
      </c>
      <c r="J49" s="190"/>
      <c r="K49" s="189"/>
      <c r="L49" s="190"/>
      <c r="M49" s="189"/>
    </row>
    <row r="50" spans="1:13" s="166" customFormat="1" ht="27" customHeight="1">
      <c r="A50" s="191"/>
      <c r="B50" s="192"/>
      <c r="C50" s="193"/>
      <c r="D50" s="194"/>
      <c r="E50" s="194"/>
      <c r="F50" s="194"/>
      <c r="G50" s="195"/>
      <c r="H50" s="182" t="s">
        <v>623</v>
      </c>
      <c r="I50" s="183" t="s">
        <v>624</v>
      </c>
      <c r="J50" s="196"/>
      <c r="K50" s="195"/>
      <c r="L50" s="196"/>
      <c r="M50" s="195"/>
    </row>
    <row r="51" spans="1:13" s="166" customFormat="1" ht="27" customHeight="1">
      <c r="A51" s="177" t="s">
        <v>625</v>
      </c>
      <c r="B51" s="178"/>
      <c r="C51" s="179"/>
      <c r="D51" s="180">
        <v>120.86</v>
      </c>
      <c r="E51" s="180">
        <v>120.86</v>
      </c>
      <c r="F51" s="180">
        <v>0</v>
      </c>
      <c r="G51" s="181" t="s">
        <v>626</v>
      </c>
      <c r="H51" s="182" t="s">
        <v>627</v>
      </c>
      <c r="I51" s="183" t="s">
        <v>628</v>
      </c>
      <c r="J51" s="184" t="s">
        <v>611</v>
      </c>
      <c r="K51" s="181" t="s">
        <v>629</v>
      </c>
      <c r="L51" s="184" t="s">
        <v>613</v>
      </c>
      <c r="M51" s="181" t="s">
        <v>595</v>
      </c>
    </row>
    <row r="52" spans="1:13" s="166" customFormat="1" ht="27" customHeight="1">
      <c r="A52" s="185"/>
      <c r="B52" s="186"/>
      <c r="C52" s="187"/>
      <c r="D52" s="188"/>
      <c r="E52" s="188"/>
      <c r="F52" s="188"/>
      <c r="G52" s="189"/>
      <c r="H52" s="182" t="s">
        <v>616</v>
      </c>
      <c r="I52" s="183" t="s">
        <v>630</v>
      </c>
      <c r="J52" s="190"/>
      <c r="K52" s="189"/>
      <c r="L52" s="190"/>
      <c r="M52" s="189"/>
    </row>
    <row r="53" spans="1:13" s="166" customFormat="1" ht="27" customHeight="1">
      <c r="A53" s="185"/>
      <c r="B53" s="186"/>
      <c r="C53" s="187"/>
      <c r="D53" s="188"/>
      <c r="E53" s="188"/>
      <c r="F53" s="188"/>
      <c r="G53" s="189"/>
      <c r="H53" s="182" t="s">
        <v>618</v>
      </c>
      <c r="I53" s="183" t="s">
        <v>536</v>
      </c>
      <c r="J53" s="190"/>
      <c r="K53" s="189"/>
      <c r="L53" s="190"/>
      <c r="M53" s="189"/>
    </row>
    <row r="54" spans="1:13" s="166" customFormat="1" ht="27" customHeight="1">
      <c r="A54" s="185"/>
      <c r="B54" s="186"/>
      <c r="C54" s="187"/>
      <c r="D54" s="188"/>
      <c r="E54" s="188"/>
      <c r="F54" s="188"/>
      <c r="G54" s="189"/>
      <c r="H54" s="182" t="s">
        <v>619</v>
      </c>
      <c r="I54" s="183" t="s">
        <v>631</v>
      </c>
      <c r="J54" s="190"/>
      <c r="K54" s="189"/>
      <c r="L54" s="190"/>
      <c r="M54" s="189"/>
    </row>
    <row r="55" spans="1:13" s="166" customFormat="1" ht="27" customHeight="1">
      <c r="A55" s="185"/>
      <c r="B55" s="186"/>
      <c r="C55" s="187"/>
      <c r="D55" s="188"/>
      <c r="E55" s="188"/>
      <c r="F55" s="188"/>
      <c r="G55" s="189"/>
      <c r="H55" s="182" t="s">
        <v>621</v>
      </c>
      <c r="I55" s="183" t="s">
        <v>622</v>
      </c>
      <c r="J55" s="190"/>
      <c r="K55" s="189"/>
      <c r="L55" s="190"/>
      <c r="M55" s="189"/>
    </row>
    <row r="56" spans="1:13" s="166" customFormat="1" ht="27" customHeight="1">
      <c r="A56" s="191"/>
      <c r="B56" s="192"/>
      <c r="C56" s="193"/>
      <c r="D56" s="194"/>
      <c r="E56" s="194"/>
      <c r="F56" s="194"/>
      <c r="G56" s="195"/>
      <c r="H56" s="182" t="s">
        <v>623</v>
      </c>
      <c r="I56" s="183" t="s">
        <v>624</v>
      </c>
      <c r="J56" s="196"/>
      <c r="K56" s="195"/>
      <c r="L56" s="196"/>
      <c r="M56" s="195"/>
    </row>
    <row r="57" spans="1:13" s="166" customFormat="1" ht="36" customHeight="1">
      <c r="A57" s="174"/>
      <c r="B57" s="175" t="s">
        <v>632</v>
      </c>
      <c r="C57" s="175" t="s">
        <v>632</v>
      </c>
      <c r="D57" s="171">
        <f>D58+D62+D66</f>
        <v>3777.21</v>
      </c>
      <c r="E57" s="171">
        <f>E58+E62+E66</f>
        <v>2717.21</v>
      </c>
      <c r="F57" s="171">
        <f>F58+F62+F66</f>
        <v>1060</v>
      </c>
      <c r="G57" s="176"/>
      <c r="H57" s="176"/>
      <c r="I57" s="176"/>
      <c r="J57" s="176"/>
      <c r="K57" s="176"/>
      <c r="L57" s="176"/>
      <c r="M57" s="176"/>
    </row>
    <row r="58" spans="1:13" s="166" customFormat="1" ht="72">
      <c r="A58" s="177" t="s">
        <v>633</v>
      </c>
      <c r="B58" s="178"/>
      <c r="C58" s="179"/>
      <c r="D58" s="180">
        <v>1516.8</v>
      </c>
      <c r="E58" s="180">
        <v>1516.8</v>
      </c>
      <c r="F58" s="180">
        <v>0</v>
      </c>
      <c r="G58" s="181" t="s">
        <v>634</v>
      </c>
      <c r="H58" s="182" t="s">
        <v>635</v>
      </c>
      <c r="I58" s="183" t="s">
        <v>636</v>
      </c>
      <c r="J58" s="182" t="s">
        <v>637</v>
      </c>
      <c r="K58" s="183" t="s">
        <v>638</v>
      </c>
      <c r="L58" s="184" t="s">
        <v>639</v>
      </c>
      <c r="M58" s="181" t="s">
        <v>595</v>
      </c>
    </row>
    <row r="59" spans="1:13" s="166" customFormat="1" ht="33.75" customHeight="1">
      <c r="A59" s="185"/>
      <c r="B59" s="186"/>
      <c r="C59" s="187"/>
      <c r="D59" s="188"/>
      <c r="E59" s="188"/>
      <c r="F59" s="188"/>
      <c r="G59" s="189"/>
      <c r="H59" s="182" t="s">
        <v>640</v>
      </c>
      <c r="I59" s="183" t="s">
        <v>641</v>
      </c>
      <c r="J59" s="182" t="s">
        <v>642</v>
      </c>
      <c r="K59" s="183" t="s">
        <v>643</v>
      </c>
      <c r="L59" s="190"/>
      <c r="M59" s="189"/>
    </row>
    <row r="60" spans="1:13" s="166" customFormat="1" ht="30.75" customHeight="1">
      <c r="A60" s="185"/>
      <c r="B60" s="186"/>
      <c r="C60" s="187"/>
      <c r="D60" s="188"/>
      <c r="E60" s="188"/>
      <c r="F60" s="188"/>
      <c r="G60" s="189"/>
      <c r="H60" s="182" t="s">
        <v>644</v>
      </c>
      <c r="I60" s="183" t="s">
        <v>508</v>
      </c>
      <c r="J60" s="184" t="s">
        <v>645</v>
      </c>
      <c r="K60" s="181" t="s">
        <v>646</v>
      </c>
      <c r="L60" s="190"/>
      <c r="M60" s="189"/>
    </row>
    <row r="61" spans="1:13" s="166" customFormat="1" ht="48" customHeight="1">
      <c r="A61" s="191"/>
      <c r="B61" s="192"/>
      <c r="C61" s="193"/>
      <c r="D61" s="194"/>
      <c r="E61" s="194"/>
      <c r="F61" s="194"/>
      <c r="G61" s="195"/>
      <c r="H61" s="182" t="s">
        <v>647</v>
      </c>
      <c r="I61" s="183" t="s">
        <v>648</v>
      </c>
      <c r="J61" s="196"/>
      <c r="K61" s="195"/>
      <c r="L61" s="196"/>
      <c r="M61" s="195"/>
    </row>
    <row r="62" spans="1:13" s="166" customFormat="1" ht="36">
      <c r="A62" s="177" t="s">
        <v>649</v>
      </c>
      <c r="B62" s="178"/>
      <c r="C62" s="179"/>
      <c r="D62" s="180">
        <v>1060</v>
      </c>
      <c r="E62" s="180">
        <v>0</v>
      </c>
      <c r="F62" s="180">
        <v>1060</v>
      </c>
      <c r="G62" s="181" t="s">
        <v>650</v>
      </c>
      <c r="H62" s="182" t="s">
        <v>651</v>
      </c>
      <c r="I62" s="183" t="s">
        <v>652</v>
      </c>
      <c r="J62" s="182" t="s">
        <v>653</v>
      </c>
      <c r="K62" s="183" t="s">
        <v>654</v>
      </c>
      <c r="L62" s="184" t="s">
        <v>655</v>
      </c>
      <c r="M62" s="181" t="s">
        <v>595</v>
      </c>
    </row>
    <row r="63" spans="1:13" s="166" customFormat="1" ht="51" customHeight="1">
      <c r="A63" s="185"/>
      <c r="B63" s="186"/>
      <c r="C63" s="187"/>
      <c r="D63" s="188"/>
      <c r="E63" s="188"/>
      <c r="F63" s="188"/>
      <c r="G63" s="189"/>
      <c r="H63" s="182" t="s">
        <v>656</v>
      </c>
      <c r="I63" s="183" t="s">
        <v>657</v>
      </c>
      <c r="J63" s="182" t="s">
        <v>658</v>
      </c>
      <c r="K63" s="183" t="s">
        <v>659</v>
      </c>
      <c r="L63" s="190"/>
      <c r="M63" s="189"/>
    </row>
    <row r="64" spans="1:13" s="166" customFormat="1" ht="24">
      <c r="A64" s="185"/>
      <c r="B64" s="186"/>
      <c r="C64" s="187"/>
      <c r="D64" s="188"/>
      <c r="E64" s="188"/>
      <c r="F64" s="188"/>
      <c r="G64" s="189"/>
      <c r="H64" s="182" t="s">
        <v>660</v>
      </c>
      <c r="I64" s="183" t="s">
        <v>661</v>
      </c>
      <c r="J64" s="184" t="s">
        <v>662</v>
      </c>
      <c r="K64" s="181" t="s">
        <v>663</v>
      </c>
      <c r="L64" s="190"/>
      <c r="M64" s="189"/>
    </row>
    <row r="65" spans="1:13" s="166" customFormat="1" ht="21" customHeight="1">
      <c r="A65" s="191"/>
      <c r="B65" s="192"/>
      <c r="C65" s="193"/>
      <c r="D65" s="194"/>
      <c r="E65" s="194"/>
      <c r="F65" s="194"/>
      <c r="G65" s="195"/>
      <c r="H65" s="182" t="s">
        <v>664</v>
      </c>
      <c r="I65" s="183" t="s">
        <v>508</v>
      </c>
      <c r="J65" s="196"/>
      <c r="K65" s="195"/>
      <c r="L65" s="196"/>
      <c r="M65" s="195"/>
    </row>
    <row r="66" spans="1:13" s="166" customFormat="1" ht="29.25" customHeight="1">
      <c r="A66" s="177" t="s">
        <v>665</v>
      </c>
      <c r="B66" s="178"/>
      <c r="C66" s="179"/>
      <c r="D66" s="180">
        <v>1200.41</v>
      </c>
      <c r="E66" s="180">
        <v>1200.41</v>
      </c>
      <c r="F66" s="180">
        <v>0</v>
      </c>
      <c r="G66" s="181" t="s">
        <v>666</v>
      </c>
      <c r="H66" s="182" t="s">
        <v>667</v>
      </c>
      <c r="I66" s="183" t="s">
        <v>668</v>
      </c>
      <c r="J66" s="184" t="s">
        <v>669</v>
      </c>
      <c r="K66" s="181" t="s">
        <v>670</v>
      </c>
      <c r="L66" s="184" t="s">
        <v>535</v>
      </c>
      <c r="M66" s="181" t="s">
        <v>546</v>
      </c>
    </row>
    <row r="67" spans="1:13" s="166" customFormat="1" ht="27" customHeight="1">
      <c r="A67" s="185"/>
      <c r="B67" s="186"/>
      <c r="C67" s="187"/>
      <c r="D67" s="188"/>
      <c r="E67" s="188"/>
      <c r="F67" s="188"/>
      <c r="G67" s="189"/>
      <c r="H67" s="182" t="s">
        <v>671</v>
      </c>
      <c r="I67" s="183" t="s">
        <v>672</v>
      </c>
      <c r="J67" s="190"/>
      <c r="K67" s="189"/>
      <c r="L67" s="190"/>
      <c r="M67" s="189"/>
    </row>
    <row r="68" spans="1:13" s="166" customFormat="1" ht="24">
      <c r="A68" s="185"/>
      <c r="B68" s="186"/>
      <c r="C68" s="187"/>
      <c r="D68" s="188"/>
      <c r="E68" s="188"/>
      <c r="F68" s="188"/>
      <c r="G68" s="189"/>
      <c r="H68" s="182" t="s">
        <v>673</v>
      </c>
      <c r="I68" s="183" t="s">
        <v>674</v>
      </c>
      <c r="J68" s="190"/>
      <c r="K68" s="189"/>
      <c r="L68" s="190"/>
      <c r="M68" s="189"/>
    </row>
    <row r="69" spans="1:13" s="166" customFormat="1" ht="44.25" customHeight="1">
      <c r="A69" s="185"/>
      <c r="B69" s="186"/>
      <c r="C69" s="187"/>
      <c r="D69" s="188"/>
      <c r="E69" s="188"/>
      <c r="F69" s="188"/>
      <c r="G69" s="189"/>
      <c r="H69" s="182" t="s">
        <v>675</v>
      </c>
      <c r="I69" s="183" t="s">
        <v>676</v>
      </c>
      <c r="J69" s="190"/>
      <c r="K69" s="189"/>
      <c r="L69" s="190"/>
      <c r="M69" s="189"/>
    </row>
    <row r="70" spans="1:13" s="166" customFormat="1" ht="50.25" customHeight="1">
      <c r="A70" s="191"/>
      <c r="B70" s="192"/>
      <c r="C70" s="193"/>
      <c r="D70" s="194"/>
      <c r="E70" s="194"/>
      <c r="F70" s="194"/>
      <c r="G70" s="195"/>
      <c r="H70" s="182" t="s">
        <v>677</v>
      </c>
      <c r="I70" s="183" t="s">
        <v>546</v>
      </c>
      <c r="J70" s="196"/>
      <c r="K70" s="195"/>
      <c r="L70" s="196"/>
      <c r="M70" s="195"/>
    </row>
    <row r="71" spans="1:13" s="166" customFormat="1" ht="29.25" customHeight="1">
      <c r="A71" s="174"/>
      <c r="B71" s="175" t="s">
        <v>678</v>
      </c>
      <c r="C71" s="175" t="s">
        <v>678</v>
      </c>
      <c r="D71" s="171">
        <f>D72+D76</f>
        <v>980</v>
      </c>
      <c r="E71" s="171">
        <f>E72+E76</f>
        <v>980</v>
      </c>
      <c r="F71" s="171">
        <f>F72+F76</f>
        <v>0</v>
      </c>
      <c r="G71" s="176"/>
      <c r="H71" s="176"/>
      <c r="I71" s="176"/>
      <c r="J71" s="176"/>
      <c r="K71" s="176"/>
      <c r="L71" s="176"/>
      <c r="M71" s="176"/>
    </row>
    <row r="72" spans="1:13" s="166" customFormat="1" ht="27.75" customHeight="1">
      <c r="A72" s="177" t="s">
        <v>665</v>
      </c>
      <c r="B72" s="178"/>
      <c r="C72" s="179"/>
      <c r="D72" s="180">
        <v>830</v>
      </c>
      <c r="E72" s="180">
        <v>830</v>
      </c>
      <c r="F72" s="180">
        <v>0</v>
      </c>
      <c r="G72" s="181" t="s">
        <v>679</v>
      </c>
      <c r="H72" s="182" t="s">
        <v>680</v>
      </c>
      <c r="I72" s="183" t="s">
        <v>617</v>
      </c>
      <c r="J72" s="184" t="s">
        <v>533</v>
      </c>
      <c r="K72" s="181" t="s">
        <v>681</v>
      </c>
      <c r="L72" s="184" t="s">
        <v>535</v>
      </c>
      <c r="M72" s="181" t="s">
        <v>508</v>
      </c>
    </row>
    <row r="73" spans="1:13" s="166" customFormat="1" ht="34.5" customHeight="1">
      <c r="A73" s="185"/>
      <c r="B73" s="186"/>
      <c r="C73" s="187"/>
      <c r="D73" s="188"/>
      <c r="E73" s="188"/>
      <c r="F73" s="188"/>
      <c r="G73" s="189"/>
      <c r="H73" s="182" t="s">
        <v>682</v>
      </c>
      <c r="I73" s="183" t="s">
        <v>508</v>
      </c>
      <c r="J73" s="190"/>
      <c r="K73" s="189"/>
      <c r="L73" s="190"/>
      <c r="M73" s="189"/>
    </row>
    <row r="74" spans="1:13" s="166" customFormat="1" ht="26.25" customHeight="1">
      <c r="A74" s="185"/>
      <c r="B74" s="186"/>
      <c r="C74" s="187"/>
      <c r="D74" s="188"/>
      <c r="E74" s="188"/>
      <c r="F74" s="188"/>
      <c r="G74" s="189"/>
      <c r="H74" s="182" t="s">
        <v>510</v>
      </c>
      <c r="I74" s="183" t="s">
        <v>683</v>
      </c>
      <c r="J74" s="190"/>
      <c r="K74" s="189"/>
      <c r="L74" s="190"/>
      <c r="M74" s="189"/>
    </row>
    <row r="75" spans="1:13" s="166" customFormat="1" ht="48.75" customHeight="1">
      <c r="A75" s="191"/>
      <c r="B75" s="192"/>
      <c r="C75" s="193"/>
      <c r="D75" s="194"/>
      <c r="E75" s="194"/>
      <c r="F75" s="194"/>
      <c r="G75" s="195"/>
      <c r="H75" s="182" t="s">
        <v>684</v>
      </c>
      <c r="I75" s="183" t="s">
        <v>685</v>
      </c>
      <c r="J75" s="196"/>
      <c r="K75" s="195"/>
      <c r="L75" s="196"/>
      <c r="M75" s="195"/>
    </row>
    <row r="76" spans="1:13" s="166" customFormat="1" ht="22.5" customHeight="1">
      <c r="A76" s="177" t="s">
        <v>686</v>
      </c>
      <c r="B76" s="178"/>
      <c r="C76" s="179"/>
      <c r="D76" s="180">
        <v>150</v>
      </c>
      <c r="E76" s="180">
        <v>150</v>
      </c>
      <c r="F76" s="180">
        <v>0</v>
      </c>
      <c r="G76" s="181" t="s">
        <v>687</v>
      </c>
      <c r="H76" s="182" t="s">
        <v>688</v>
      </c>
      <c r="I76" s="183" t="s">
        <v>508</v>
      </c>
      <c r="J76" s="184" t="s">
        <v>543</v>
      </c>
      <c r="K76" s="181" t="s">
        <v>689</v>
      </c>
      <c r="L76" s="184" t="s">
        <v>535</v>
      </c>
      <c r="M76" s="181" t="s">
        <v>690</v>
      </c>
    </row>
    <row r="77" spans="1:13" s="166" customFormat="1" ht="22.5" customHeight="1">
      <c r="A77" s="185"/>
      <c r="B77" s="186"/>
      <c r="C77" s="187"/>
      <c r="D77" s="188"/>
      <c r="E77" s="188"/>
      <c r="F77" s="188"/>
      <c r="G77" s="189"/>
      <c r="H77" s="182" t="s">
        <v>691</v>
      </c>
      <c r="I77" s="183" t="s">
        <v>692</v>
      </c>
      <c r="J77" s="190"/>
      <c r="K77" s="189"/>
      <c r="L77" s="190"/>
      <c r="M77" s="189"/>
    </row>
    <row r="78" spans="1:13" s="166" customFormat="1" ht="19.5" customHeight="1">
      <c r="A78" s="185"/>
      <c r="B78" s="186"/>
      <c r="C78" s="187"/>
      <c r="D78" s="188"/>
      <c r="E78" s="188"/>
      <c r="F78" s="188"/>
      <c r="G78" s="189"/>
      <c r="H78" s="182" t="s">
        <v>510</v>
      </c>
      <c r="I78" s="183" t="s">
        <v>693</v>
      </c>
      <c r="J78" s="190"/>
      <c r="K78" s="189"/>
      <c r="L78" s="190"/>
      <c r="M78" s="189"/>
    </row>
    <row r="79" spans="1:13" s="166" customFormat="1" ht="27.75" customHeight="1">
      <c r="A79" s="191"/>
      <c r="B79" s="192"/>
      <c r="C79" s="193"/>
      <c r="D79" s="194"/>
      <c r="E79" s="194"/>
      <c r="F79" s="194"/>
      <c r="G79" s="195"/>
      <c r="H79" s="182" t="s">
        <v>684</v>
      </c>
      <c r="I79" s="183" t="s">
        <v>694</v>
      </c>
      <c r="J79" s="196"/>
      <c r="K79" s="195"/>
      <c r="L79" s="196"/>
      <c r="M79" s="195"/>
    </row>
    <row r="80" spans="1:13" s="166" customFormat="1" ht="34.5" customHeight="1">
      <c r="A80" s="174"/>
      <c r="B80" s="175" t="s">
        <v>695</v>
      </c>
      <c r="C80" s="175" t="s">
        <v>695</v>
      </c>
      <c r="D80" s="171">
        <f>D81+D88</f>
        <v>1113.57</v>
      </c>
      <c r="E80" s="171">
        <f>E81+E88</f>
        <v>1113.57</v>
      </c>
      <c r="F80" s="171">
        <f>F81+F88</f>
        <v>0</v>
      </c>
      <c r="G80" s="176"/>
      <c r="H80" s="176"/>
      <c r="I80" s="176"/>
      <c r="J80" s="176"/>
      <c r="K80" s="176"/>
      <c r="L80" s="176"/>
      <c r="M80" s="176"/>
    </row>
    <row r="81" spans="1:13" s="166" customFormat="1" ht="27.75" customHeight="1">
      <c r="A81" s="177" t="s">
        <v>607</v>
      </c>
      <c r="B81" s="178"/>
      <c r="C81" s="179"/>
      <c r="D81" s="180">
        <v>413.57</v>
      </c>
      <c r="E81" s="180">
        <v>413.57</v>
      </c>
      <c r="F81" s="180">
        <v>0</v>
      </c>
      <c r="G81" s="181" t="s">
        <v>696</v>
      </c>
      <c r="H81" s="182" t="s">
        <v>697</v>
      </c>
      <c r="I81" s="183" t="s">
        <v>595</v>
      </c>
      <c r="J81" s="184" t="s">
        <v>698</v>
      </c>
      <c r="K81" s="181" t="s">
        <v>699</v>
      </c>
      <c r="L81" s="184" t="s">
        <v>700</v>
      </c>
      <c r="M81" s="181" t="s">
        <v>595</v>
      </c>
    </row>
    <row r="82" spans="1:13" s="166" customFormat="1" ht="26.25" customHeight="1">
      <c r="A82" s="185"/>
      <c r="B82" s="186"/>
      <c r="C82" s="187"/>
      <c r="D82" s="188"/>
      <c r="E82" s="188"/>
      <c r="F82" s="188"/>
      <c r="G82" s="189"/>
      <c r="H82" s="182" t="s">
        <v>701</v>
      </c>
      <c r="I82" s="183" t="s">
        <v>595</v>
      </c>
      <c r="J82" s="190"/>
      <c r="K82" s="189"/>
      <c r="L82" s="190"/>
      <c r="M82" s="189"/>
    </row>
    <row r="83" spans="1:13" s="166" customFormat="1" ht="36">
      <c r="A83" s="185"/>
      <c r="B83" s="186"/>
      <c r="C83" s="187"/>
      <c r="D83" s="188"/>
      <c r="E83" s="188"/>
      <c r="F83" s="188"/>
      <c r="G83" s="189"/>
      <c r="H83" s="182" t="s">
        <v>702</v>
      </c>
      <c r="I83" s="183" t="s">
        <v>703</v>
      </c>
      <c r="J83" s="190"/>
      <c r="K83" s="189"/>
      <c r="L83" s="190"/>
      <c r="M83" s="189"/>
    </row>
    <row r="84" spans="1:13" s="166" customFormat="1" ht="21" customHeight="1">
      <c r="A84" s="185"/>
      <c r="B84" s="186"/>
      <c r="C84" s="187"/>
      <c r="D84" s="188"/>
      <c r="E84" s="188"/>
      <c r="F84" s="188"/>
      <c r="G84" s="189"/>
      <c r="H84" s="182" t="s">
        <v>704</v>
      </c>
      <c r="I84" s="183" t="s">
        <v>595</v>
      </c>
      <c r="J84" s="190"/>
      <c r="K84" s="189"/>
      <c r="L84" s="190"/>
      <c r="M84" s="189"/>
    </row>
    <row r="85" spans="1:13" s="166" customFormat="1" ht="48">
      <c r="A85" s="185"/>
      <c r="B85" s="186"/>
      <c r="C85" s="187"/>
      <c r="D85" s="188"/>
      <c r="E85" s="188"/>
      <c r="F85" s="188"/>
      <c r="G85" s="189"/>
      <c r="H85" s="182" t="s">
        <v>705</v>
      </c>
      <c r="I85" s="183" t="s">
        <v>706</v>
      </c>
      <c r="J85" s="190"/>
      <c r="K85" s="189"/>
      <c r="L85" s="190"/>
      <c r="M85" s="189"/>
    </row>
    <row r="86" spans="1:13" s="166" customFormat="1" ht="36">
      <c r="A86" s="185"/>
      <c r="B86" s="186"/>
      <c r="C86" s="187"/>
      <c r="D86" s="188"/>
      <c r="E86" s="188"/>
      <c r="F86" s="188"/>
      <c r="G86" s="189"/>
      <c r="H86" s="182" t="s">
        <v>707</v>
      </c>
      <c r="I86" s="183" t="s">
        <v>708</v>
      </c>
      <c r="J86" s="190"/>
      <c r="K86" s="189"/>
      <c r="L86" s="190"/>
      <c r="M86" s="189"/>
    </row>
    <row r="87" spans="1:13" s="166" customFormat="1" ht="54" customHeight="1">
      <c r="A87" s="191"/>
      <c r="B87" s="192"/>
      <c r="C87" s="193"/>
      <c r="D87" s="194"/>
      <c r="E87" s="194"/>
      <c r="F87" s="194"/>
      <c r="G87" s="195"/>
      <c r="H87" s="182" t="s">
        <v>709</v>
      </c>
      <c r="I87" s="183" t="s">
        <v>710</v>
      </c>
      <c r="J87" s="196"/>
      <c r="K87" s="195"/>
      <c r="L87" s="196"/>
      <c r="M87" s="195"/>
    </row>
    <row r="88" spans="1:13" s="166" customFormat="1" ht="99" customHeight="1">
      <c r="A88" s="177" t="s">
        <v>711</v>
      </c>
      <c r="B88" s="178"/>
      <c r="C88" s="179"/>
      <c r="D88" s="180">
        <v>700</v>
      </c>
      <c r="E88" s="180">
        <v>700</v>
      </c>
      <c r="F88" s="180">
        <v>0</v>
      </c>
      <c r="G88" s="181" t="s">
        <v>712</v>
      </c>
      <c r="H88" s="182" t="s">
        <v>713</v>
      </c>
      <c r="I88" s="183" t="s">
        <v>714</v>
      </c>
      <c r="J88" s="182" t="s">
        <v>715</v>
      </c>
      <c r="K88" s="183" t="s">
        <v>716</v>
      </c>
      <c r="L88" s="184" t="s">
        <v>717</v>
      </c>
      <c r="M88" s="181" t="s">
        <v>595</v>
      </c>
    </row>
    <row r="89" spans="1:13" s="166" customFormat="1" ht="21.75" customHeight="1">
      <c r="A89" s="185"/>
      <c r="B89" s="186"/>
      <c r="C89" s="187"/>
      <c r="D89" s="188"/>
      <c r="E89" s="188"/>
      <c r="F89" s="188"/>
      <c r="G89" s="189"/>
      <c r="H89" s="182" t="s">
        <v>718</v>
      </c>
      <c r="I89" s="183" t="s">
        <v>719</v>
      </c>
      <c r="J89" s="184" t="s">
        <v>720</v>
      </c>
      <c r="K89" s="181" t="s">
        <v>721</v>
      </c>
      <c r="L89" s="190"/>
      <c r="M89" s="189"/>
    </row>
    <row r="90" spans="1:13" s="166" customFormat="1" ht="21.75" customHeight="1">
      <c r="A90" s="185"/>
      <c r="B90" s="186"/>
      <c r="C90" s="187"/>
      <c r="D90" s="188"/>
      <c r="E90" s="188"/>
      <c r="F90" s="188"/>
      <c r="G90" s="189"/>
      <c r="H90" s="182" t="s">
        <v>722</v>
      </c>
      <c r="I90" s="183" t="s">
        <v>723</v>
      </c>
      <c r="J90" s="190"/>
      <c r="K90" s="189"/>
      <c r="L90" s="190"/>
      <c r="M90" s="189"/>
    </row>
    <row r="91" spans="1:13" s="166" customFormat="1" ht="51" customHeight="1">
      <c r="A91" s="191"/>
      <c r="B91" s="192"/>
      <c r="C91" s="193"/>
      <c r="D91" s="194"/>
      <c r="E91" s="194"/>
      <c r="F91" s="194"/>
      <c r="G91" s="195"/>
      <c r="H91" s="182" t="s">
        <v>724</v>
      </c>
      <c r="I91" s="183" t="s">
        <v>725</v>
      </c>
      <c r="J91" s="196"/>
      <c r="K91" s="195"/>
      <c r="L91" s="196"/>
      <c r="M91" s="195"/>
    </row>
    <row r="92" spans="1:13" s="166" customFormat="1" ht="39" customHeight="1">
      <c r="A92" s="174"/>
      <c r="B92" s="175" t="s">
        <v>726</v>
      </c>
      <c r="C92" s="175" t="s">
        <v>726</v>
      </c>
      <c r="D92" s="171">
        <f>D93+D96+D100+D108</f>
        <v>850.27</v>
      </c>
      <c r="E92" s="171">
        <f>E93+E96+E100+E108</f>
        <v>633.47</v>
      </c>
      <c r="F92" s="171">
        <f>F93+F96+F100+F108</f>
        <v>216.8</v>
      </c>
      <c r="G92" s="176"/>
      <c r="H92" s="176"/>
      <c r="I92" s="176"/>
      <c r="J92" s="176"/>
      <c r="K92" s="176"/>
      <c r="L92" s="176"/>
      <c r="M92" s="176"/>
    </row>
    <row r="93" spans="1:13" s="166" customFormat="1" ht="31.5" customHeight="1">
      <c r="A93" s="177" t="s">
        <v>518</v>
      </c>
      <c r="B93" s="178"/>
      <c r="C93" s="179"/>
      <c r="D93" s="180">
        <v>129</v>
      </c>
      <c r="E93" s="180">
        <v>26</v>
      </c>
      <c r="F93" s="180">
        <v>103</v>
      </c>
      <c r="G93" s="181" t="s">
        <v>727</v>
      </c>
      <c r="H93" s="182" t="s">
        <v>728</v>
      </c>
      <c r="I93" s="183" t="s">
        <v>729</v>
      </c>
      <c r="J93" s="184" t="s">
        <v>730</v>
      </c>
      <c r="K93" s="181" t="s">
        <v>731</v>
      </c>
      <c r="L93" s="184" t="s">
        <v>732</v>
      </c>
      <c r="M93" s="181" t="s">
        <v>733</v>
      </c>
    </row>
    <row r="94" spans="1:13" s="166" customFormat="1" ht="31.5" customHeight="1">
      <c r="A94" s="185"/>
      <c r="B94" s="186"/>
      <c r="C94" s="187"/>
      <c r="D94" s="188"/>
      <c r="E94" s="188"/>
      <c r="F94" s="188"/>
      <c r="G94" s="189"/>
      <c r="H94" s="182" t="s">
        <v>734</v>
      </c>
      <c r="I94" s="183" t="s">
        <v>521</v>
      </c>
      <c r="J94" s="190"/>
      <c r="K94" s="189"/>
      <c r="L94" s="190"/>
      <c r="M94" s="189"/>
    </row>
    <row r="95" spans="1:13" s="166" customFormat="1" ht="31.5" customHeight="1">
      <c r="A95" s="191"/>
      <c r="B95" s="192"/>
      <c r="C95" s="193"/>
      <c r="D95" s="194"/>
      <c r="E95" s="194"/>
      <c r="F95" s="194"/>
      <c r="G95" s="195"/>
      <c r="H95" s="182" t="s">
        <v>735</v>
      </c>
      <c r="I95" s="183" t="s">
        <v>521</v>
      </c>
      <c r="J95" s="196"/>
      <c r="K95" s="195"/>
      <c r="L95" s="196"/>
      <c r="M95" s="195"/>
    </row>
    <row r="96" spans="1:13" s="166" customFormat="1" ht="28.5" customHeight="1">
      <c r="A96" s="177" t="s">
        <v>736</v>
      </c>
      <c r="B96" s="178"/>
      <c r="C96" s="179"/>
      <c r="D96" s="180">
        <v>261.27</v>
      </c>
      <c r="E96" s="180">
        <v>207.47</v>
      </c>
      <c r="F96" s="180">
        <v>53.8</v>
      </c>
      <c r="G96" s="181" t="s">
        <v>737</v>
      </c>
      <c r="H96" s="182" t="s">
        <v>738</v>
      </c>
      <c r="I96" s="183" t="s">
        <v>739</v>
      </c>
      <c r="J96" s="184" t="s">
        <v>740</v>
      </c>
      <c r="K96" s="181" t="s">
        <v>741</v>
      </c>
      <c r="L96" s="184" t="s">
        <v>732</v>
      </c>
      <c r="M96" s="181" t="s">
        <v>733</v>
      </c>
    </row>
    <row r="97" spans="1:13" s="166" customFormat="1" ht="28.5" customHeight="1">
      <c r="A97" s="185"/>
      <c r="B97" s="186"/>
      <c r="C97" s="187"/>
      <c r="D97" s="188"/>
      <c r="E97" s="188"/>
      <c r="F97" s="188"/>
      <c r="G97" s="189"/>
      <c r="H97" s="182" t="s">
        <v>742</v>
      </c>
      <c r="I97" s="183" t="s">
        <v>743</v>
      </c>
      <c r="J97" s="190"/>
      <c r="K97" s="189"/>
      <c r="L97" s="190"/>
      <c r="M97" s="189"/>
    </row>
    <row r="98" spans="1:13" s="166" customFormat="1" ht="28.5" customHeight="1">
      <c r="A98" s="185"/>
      <c r="B98" s="186"/>
      <c r="C98" s="187"/>
      <c r="D98" s="188"/>
      <c r="E98" s="188"/>
      <c r="F98" s="188"/>
      <c r="G98" s="189"/>
      <c r="H98" s="182" t="s">
        <v>744</v>
      </c>
      <c r="I98" s="183" t="s">
        <v>745</v>
      </c>
      <c r="J98" s="190"/>
      <c r="K98" s="189"/>
      <c r="L98" s="190"/>
      <c r="M98" s="189"/>
    </row>
    <row r="99" spans="1:13" s="166" customFormat="1" ht="28.5" customHeight="1">
      <c r="A99" s="191"/>
      <c r="B99" s="192"/>
      <c r="C99" s="193"/>
      <c r="D99" s="194"/>
      <c r="E99" s="194"/>
      <c r="F99" s="194"/>
      <c r="G99" s="195"/>
      <c r="H99" s="182" t="s">
        <v>677</v>
      </c>
      <c r="I99" s="183" t="s">
        <v>536</v>
      </c>
      <c r="J99" s="196"/>
      <c r="K99" s="195"/>
      <c r="L99" s="196"/>
      <c r="M99" s="195"/>
    </row>
    <row r="100" spans="1:13" s="166" customFormat="1" ht="26.25" customHeight="1">
      <c r="A100" s="177" t="s">
        <v>746</v>
      </c>
      <c r="B100" s="178"/>
      <c r="C100" s="179"/>
      <c r="D100" s="180">
        <v>180</v>
      </c>
      <c r="E100" s="180">
        <v>180</v>
      </c>
      <c r="F100" s="180">
        <v>0</v>
      </c>
      <c r="G100" s="181" t="s">
        <v>747</v>
      </c>
      <c r="H100" s="182" t="s">
        <v>748</v>
      </c>
      <c r="I100" s="183" t="s">
        <v>508</v>
      </c>
      <c r="J100" s="184" t="s">
        <v>749</v>
      </c>
      <c r="K100" s="181" t="s">
        <v>750</v>
      </c>
      <c r="L100" s="184" t="s">
        <v>751</v>
      </c>
      <c r="M100" s="181" t="s">
        <v>536</v>
      </c>
    </row>
    <row r="101" spans="1:13" s="166" customFormat="1" ht="26.25" customHeight="1">
      <c r="A101" s="185"/>
      <c r="B101" s="186"/>
      <c r="C101" s="187"/>
      <c r="D101" s="188"/>
      <c r="E101" s="188"/>
      <c r="F101" s="188"/>
      <c r="G101" s="189"/>
      <c r="H101" s="182" t="s">
        <v>752</v>
      </c>
      <c r="I101" s="183" t="s">
        <v>753</v>
      </c>
      <c r="J101" s="190"/>
      <c r="K101" s="189"/>
      <c r="L101" s="190"/>
      <c r="M101" s="189"/>
    </row>
    <row r="102" spans="1:13" s="166" customFormat="1" ht="26.25" customHeight="1">
      <c r="A102" s="185"/>
      <c r="B102" s="186"/>
      <c r="C102" s="187"/>
      <c r="D102" s="188"/>
      <c r="E102" s="188"/>
      <c r="F102" s="188"/>
      <c r="G102" s="189"/>
      <c r="H102" s="182" t="s">
        <v>754</v>
      </c>
      <c r="I102" s="183" t="s">
        <v>755</v>
      </c>
      <c r="J102" s="190"/>
      <c r="K102" s="189"/>
      <c r="L102" s="190"/>
      <c r="M102" s="189"/>
    </row>
    <row r="103" spans="1:13" s="166" customFormat="1" ht="26.25" customHeight="1">
      <c r="A103" s="185"/>
      <c r="B103" s="186"/>
      <c r="C103" s="187"/>
      <c r="D103" s="188"/>
      <c r="E103" s="188"/>
      <c r="F103" s="188"/>
      <c r="G103" s="189"/>
      <c r="H103" s="182" t="s">
        <v>756</v>
      </c>
      <c r="I103" s="183" t="s">
        <v>757</v>
      </c>
      <c r="J103" s="190"/>
      <c r="K103" s="189"/>
      <c r="L103" s="190"/>
      <c r="M103" s="189"/>
    </row>
    <row r="104" spans="1:13" s="166" customFormat="1" ht="26.25" customHeight="1">
      <c r="A104" s="185"/>
      <c r="B104" s="186"/>
      <c r="C104" s="187"/>
      <c r="D104" s="188"/>
      <c r="E104" s="188"/>
      <c r="F104" s="188"/>
      <c r="G104" s="189"/>
      <c r="H104" s="182" t="s">
        <v>758</v>
      </c>
      <c r="I104" s="183" t="s">
        <v>759</v>
      </c>
      <c r="J104" s="190"/>
      <c r="K104" s="189"/>
      <c r="L104" s="190"/>
      <c r="M104" s="189"/>
    </row>
    <row r="105" spans="1:13" s="166" customFormat="1" ht="26.25" customHeight="1">
      <c r="A105" s="185"/>
      <c r="B105" s="186"/>
      <c r="C105" s="187"/>
      <c r="D105" s="188"/>
      <c r="E105" s="188"/>
      <c r="F105" s="188"/>
      <c r="G105" s="189"/>
      <c r="H105" s="182" t="s">
        <v>760</v>
      </c>
      <c r="I105" s="183" t="s">
        <v>761</v>
      </c>
      <c r="J105" s="190"/>
      <c r="K105" s="189"/>
      <c r="L105" s="190"/>
      <c r="M105" s="189"/>
    </row>
    <row r="106" spans="1:13" s="166" customFormat="1" ht="26.25" customHeight="1">
      <c r="A106" s="185"/>
      <c r="B106" s="186"/>
      <c r="C106" s="187"/>
      <c r="D106" s="188"/>
      <c r="E106" s="188"/>
      <c r="F106" s="188"/>
      <c r="G106" s="189"/>
      <c r="H106" s="182" t="s">
        <v>762</v>
      </c>
      <c r="I106" s="183" t="s">
        <v>761</v>
      </c>
      <c r="J106" s="190"/>
      <c r="K106" s="189"/>
      <c r="L106" s="190"/>
      <c r="M106" s="189"/>
    </row>
    <row r="107" spans="1:13" s="166" customFormat="1" ht="26.25" customHeight="1">
      <c r="A107" s="191"/>
      <c r="B107" s="192"/>
      <c r="C107" s="193"/>
      <c r="D107" s="194"/>
      <c r="E107" s="194"/>
      <c r="F107" s="194"/>
      <c r="G107" s="195"/>
      <c r="H107" s="182" t="s">
        <v>763</v>
      </c>
      <c r="I107" s="183" t="s">
        <v>753</v>
      </c>
      <c r="J107" s="196"/>
      <c r="K107" s="195"/>
      <c r="L107" s="196"/>
      <c r="M107" s="195"/>
    </row>
    <row r="108" spans="1:13" s="166" customFormat="1" ht="24" customHeight="1">
      <c r="A108" s="177" t="s">
        <v>764</v>
      </c>
      <c r="B108" s="178"/>
      <c r="C108" s="179"/>
      <c r="D108" s="180">
        <v>280</v>
      </c>
      <c r="E108" s="180">
        <v>220</v>
      </c>
      <c r="F108" s="180">
        <v>60</v>
      </c>
      <c r="G108" s="181" t="s">
        <v>765</v>
      </c>
      <c r="H108" s="182" t="s">
        <v>766</v>
      </c>
      <c r="I108" s="183" t="s">
        <v>767</v>
      </c>
      <c r="J108" s="184" t="s">
        <v>768</v>
      </c>
      <c r="K108" s="181" t="s">
        <v>769</v>
      </c>
      <c r="L108" s="184" t="s">
        <v>770</v>
      </c>
      <c r="M108" s="181" t="s">
        <v>536</v>
      </c>
    </row>
    <row r="109" spans="1:13" s="166" customFormat="1" ht="22.5" customHeight="1">
      <c r="A109" s="185"/>
      <c r="B109" s="186"/>
      <c r="C109" s="187"/>
      <c r="D109" s="188"/>
      <c r="E109" s="188"/>
      <c r="F109" s="188"/>
      <c r="G109" s="189"/>
      <c r="H109" s="182" t="s">
        <v>684</v>
      </c>
      <c r="I109" s="183" t="s">
        <v>771</v>
      </c>
      <c r="J109" s="190"/>
      <c r="K109" s="189"/>
      <c r="L109" s="190"/>
      <c r="M109" s="189"/>
    </row>
    <row r="110" spans="1:13" s="166" customFormat="1" ht="27" customHeight="1">
      <c r="A110" s="191"/>
      <c r="B110" s="192"/>
      <c r="C110" s="193"/>
      <c r="D110" s="194"/>
      <c r="E110" s="194"/>
      <c r="F110" s="194"/>
      <c r="G110" s="195"/>
      <c r="H110" s="182" t="s">
        <v>772</v>
      </c>
      <c r="I110" s="183" t="s">
        <v>773</v>
      </c>
      <c r="J110" s="196"/>
      <c r="K110" s="195"/>
      <c r="L110" s="196"/>
      <c r="M110" s="195"/>
    </row>
  </sheetData>
  <sheetProtection/>
  <mergeCells count="225">
    <mergeCell ref="M108:M110"/>
    <mergeCell ref="L100:L107"/>
    <mergeCell ref="M100:M107"/>
    <mergeCell ref="A108:C110"/>
    <mergeCell ref="D108:D110"/>
    <mergeCell ref="E108:E110"/>
    <mergeCell ref="F108:F110"/>
    <mergeCell ref="G108:G110"/>
    <mergeCell ref="J108:J110"/>
    <mergeCell ref="K108:K110"/>
    <mergeCell ref="L108:L110"/>
    <mergeCell ref="K96:K99"/>
    <mergeCell ref="L96:L99"/>
    <mergeCell ref="M96:M99"/>
    <mergeCell ref="A100:C107"/>
    <mergeCell ref="D100:D107"/>
    <mergeCell ref="E100:E107"/>
    <mergeCell ref="F100:F107"/>
    <mergeCell ref="G100:G107"/>
    <mergeCell ref="J100:J107"/>
    <mergeCell ref="K100:K107"/>
    <mergeCell ref="J93:J95"/>
    <mergeCell ref="K93:K95"/>
    <mergeCell ref="L93:L95"/>
    <mergeCell ref="M93:M95"/>
    <mergeCell ref="A96:C99"/>
    <mergeCell ref="D96:D99"/>
    <mergeCell ref="E96:E99"/>
    <mergeCell ref="F96:F99"/>
    <mergeCell ref="G96:G99"/>
    <mergeCell ref="J96:J99"/>
    <mergeCell ref="B92:C92"/>
    <mergeCell ref="A93:C95"/>
    <mergeCell ref="D93:D95"/>
    <mergeCell ref="E93:E95"/>
    <mergeCell ref="F93:F95"/>
    <mergeCell ref="G93:G95"/>
    <mergeCell ref="M81:M87"/>
    <mergeCell ref="A88:C91"/>
    <mergeCell ref="D88:D91"/>
    <mergeCell ref="E88:E91"/>
    <mergeCell ref="F88:F91"/>
    <mergeCell ref="G88:G91"/>
    <mergeCell ref="L88:L91"/>
    <mergeCell ref="M88:M91"/>
    <mergeCell ref="J89:J91"/>
    <mergeCell ref="K89:K91"/>
    <mergeCell ref="M76:M79"/>
    <mergeCell ref="B80:C80"/>
    <mergeCell ref="A81:C87"/>
    <mergeCell ref="D81:D87"/>
    <mergeCell ref="E81:E87"/>
    <mergeCell ref="F81:F87"/>
    <mergeCell ref="G81:G87"/>
    <mergeCell ref="J81:J87"/>
    <mergeCell ref="K81:K87"/>
    <mergeCell ref="L81:L87"/>
    <mergeCell ref="L72:L75"/>
    <mergeCell ref="M72:M75"/>
    <mergeCell ref="A76:C79"/>
    <mergeCell ref="D76:D79"/>
    <mergeCell ref="E76:E79"/>
    <mergeCell ref="F76:F79"/>
    <mergeCell ref="G76:G79"/>
    <mergeCell ref="J76:J79"/>
    <mergeCell ref="K76:K79"/>
    <mergeCell ref="L76:L79"/>
    <mergeCell ref="L66:L70"/>
    <mergeCell ref="M66:M70"/>
    <mergeCell ref="B71:C71"/>
    <mergeCell ref="A72:C75"/>
    <mergeCell ref="D72:D75"/>
    <mergeCell ref="E72:E75"/>
    <mergeCell ref="F72:F75"/>
    <mergeCell ref="G72:G75"/>
    <mergeCell ref="J72:J75"/>
    <mergeCell ref="K72:K75"/>
    <mergeCell ref="J64:J65"/>
    <mergeCell ref="K64:K65"/>
    <mergeCell ref="A66:C70"/>
    <mergeCell ref="D66:D70"/>
    <mergeCell ref="E66:E70"/>
    <mergeCell ref="F66:F70"/>
    <mergeCell ref="G66:G70"/>
    <mergeCell ref="J66:J70"/>
    <mergeCell ref="K66:K70"/>
    <mergeCell ref="M58:M61"/>
    <mergeCell ref="J60:J61"/>
    <mergeCell ref="K60:K61"/>
    <mergeCell ref="A62:C65"/>
    <mergeCell ref="D62:D65"/>
    <mergeCell ref="E62:E65"/>
    <mergeCell ref="F62:F65"/>
    <mergeCell ref="G62:G65"/>
    <mergeCell ref="L62:L65"/>
    <mergeCell ref="M62:M65"/>
    <mergeCell ref="K51:K56"/>
    <mergeCell ref="L51:L56"/>
    <mergeCell ref="M51:M56"/>
    <mergeCell ref="B57:C57"/>
    <mergeCell ref="A58:C61"/>
    <mergeCell ref="D58:D61"/>
    <mergeCell ref="E58:E61"/>
    <mergeCell ref="F58:F61"/>
    <mergeCell ref="G58:G61"/>
    <mergeCell ref="L58:L61"/>
    <mergeCell ref="A51:C56"/>
    <mergeCell ref="D51:D56"/>
    <mergeCell ref="E51:E56"/>
    <mergeCell ref="F51:F56"/>
    <mergeCell ref="G51:G56"/>
    <mergeCell ref="J51:J56"/>
    <mergeCell ref="M41:M43"/>
    <mergeCell ref="A44:C50"/>
    <mergeCell ref="D44:D50"/>
    <mergeCell ref="E44:E50"/>
    <mergeCell ref="F44:F50"/>
    <mergeCell ref="G44:G50"/>
    <mergeCell ref="J44:J50"/>
    <mergeCell ref="K44:K50"/>
    <mergeCell ref="L44:L50"/>
    <mergeCell ref="M44:M50"/>
    <mergeCell ref="L38:L40"/>
    <mergeCell ref="M38:M40"/>
    <mergeCell ref="A41:C43"/>
    <mergeCell ref="D41:D43"/>
    <mergeCell ref="E41:E43"/>
    <mergeCell ref="F41:F43"/>
    <mergeCell ref="G41:G43"/>
    <mergeCell ref="J41:J43"/>
    <mergeCell ref="K41:K43"/>
    <mergeCell ref="L41:L43"/>
    <mergeCell ref="L34:L36"/>
    <mergeCell ref="M34:M36"/>
    <mergeCell ref="B37:C37"/>
    <mergeCell ref="A38:C40"/>
    <mergeCell ref="D38:D40"/>
    <mergeCell ref="E38:E40"/>
    <mergeCell ref="F38:F40"/>
    <mergeCell ref="G38:G40"/>
    <mergeCell ref="J38:J40"/>
    <mergeCell ref="K38:K40"/>
    <mergeCell ref="M31:M33"/>
    <mergeCell ref="H32:H33"/>
    <mergeCell ref="I32:I33"/>
    <mergeCell ref="A34:C36"/>
    <mergeCell ref="D34:D36"/>
    <mergeCell ref="E34:E36"/>
    <mergeCell ref="F34:F36"/>
    <mergeCell ref="G34:G36"/>
    <mergeCell ref="J34:J36"/>
    <mergeCell ref="K34:K36"/>
    <mergeCell ref="K27:K29"/>
    <mergeCell ref="L27:L29"/>
    <mergeCell ref="M27:M29"/>
    <mergeCell ref="B30:C30"/>
    <mergeCell ref="A31:C33"/>
    <mergeCell ref="D31:D33"/>
    <mergeCell ref="E31:E33"/>
    <mergeCell ref="F31:F33"/>
    <mergeCell ref="G31:G33"/>
    <mergeCell ref="L31:L33"/>
    <mergeCell ref="A27:C29"/>
    <mergeCell ref="D27:D29"/>
    <mergeCell ref="E27:E29"/>
    <mergeCell ref="F27:F29"/>
    <mergeCell ref="G27:G29"/>
    <mergeCell ref="J27:J29"/>
    <mergeCell ref="M20:M23"/>
    <mergeCell ref="A24:C26"/>
    <mergeCell ref="D24:D26"/>
    <mergeCell ref="E24:E26"/>
    <mergeCell ref="F24:F26"/>
    <mergeCell ref="G24:G26"/>
    <mergeCell ref="J24:J26"/>
    <mergeCell ref="K24:K26"/>
    <mergeCell ref="L24:L26"/>
    <mergeCell ref="M24:M26"/>
    <mergeCell ref="L15:L19"/>
    <mergeCell ref="M15:M19"/>
    <mergeCell ref="A20:C23"/>
    <mergeCell ref="D20:D23"/>
    <mergeCell ref="E20:E23"/>
    <mergeCell ref="F20:F23"/>
    <mergeCell ref="G20:G23"/>
    <mergeCell ref="J20:J23"/>
    <mergeCell ref="K20:K23"/>
    <mergeCell ref="L20:L23"/>
    <mergeCell ref="K12:K14"/>
    <mergeCell ref="L12:L14"/>
    <mergeCell ref="M12:M14"/>
    <mergeCell ref="A15:C19"/>
    <mergeCell ref="D15:D19"/>
    <mergeCell ref="E15:E19"/>
    <mergeCell ref="F15:F19"/>
    <mergeCell ref="G15:G19"/>
    <mergeCell ref="J15:J19"/>
    <mergeCell ref="K15:K19"/>
    <mergeCell ref="A12:C14"/>
    <mergeCell ref="D12:D14"/>
    <mergeCell ref="E12:E14"/>
    <mergeCell ref="F12:F14"/>
    <mergeCell ref="G12:G14"/>
    <mergeCell ref="J12:J14"/>
    <mergeCell ref="F8:F11"/>
    <mergeCell ref="G8:G11"/>
    <mergeCell ref="J8:J11"/>
    <mergeCell ref="K8:K11"/>
    <mergeCell ref="L8:L11"/>
    <mergeCell ref="M8:M11"/>
    <mergeCell ref="A5:C5"/>
    <mergeCell ref="A6:C6"/>
    <mergeCell ref="B7:C7"/>
    <mergeCell ref="A8:C11"/>
    <mergeCell ref="D8:D11"/>
    <mergeCell ref="E8:E11"/>
    <mergeCell ref="A1:M1"/>
    <mergeCell ref="B2:M2"/>
    <mergeCell ref="A3:C4"/>
    <mergeCell ref="D3:F4"/>
    <mergeCell ref="G3:G4"/>
    <mergeCell ref="H3:M3"/>
    <mergeCell ref="H4:I4"/>
    <mergeCell ref="J4:K4"/>
    <mergeCell ref="L4:M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showGridLines="0" showZeros="0" zoomScalePageLayoutView="0" workbookViewId="0" topLeftCell="A1">
      <selection activeCell="A1" sqref="A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 min="5" max="7" width="8.66015625" style="0" customWidth="1"/>
  </cols>
  <sheetData>
    <row r="1" spans="1:4" ht="20.25" customHeight="1">
      <c r="A1" s="7"/>
      <c r="B1" s="7"/>
      <c r="C1" s="7"/>
      <c r="D1" s="8" t="s">
        <v>3</v>
      </c>
    </row>
    <row r="2" spans="1:4" ht="20.25" customHeight="1">
      <c r="A2" s="93" t="s">
        <v>4</v>
      </c>
      <c r="B2" s="93"/>
      <c r="C2" s="93"/>
      <c r="D2" s="93"/>
    </row>
    <row r="3" spans="1:4" ht="20.25" customHeight="1">
      <c r="A3" s="9" t="s">
        <v>0</v>
      </c>
      <c r="B3" s="9"/>
      <c r="C3" s="10"/>
      <c r="D3" s="11" t="s">
        <v>5</v>
      </c>
    </row>
    <row r="4" spans="1:4" ht="20.25" customHeight="1">
      <c r="A4" s="94" t="s">
        <v>6</v>
      </c>
      <c r="B4" s="95"/>
      <c r="C4" s="94" t="s">
        <v>7</v>
      </c>
      <c r="D4" s="95"/>
    </row>
    <row r="5" spans="1:4" ht="20.25" customHeight="1">
      <c r="A5" s="12" t="s">
        <v>8</v>
      </c>
      <c r="B5" s="12" t="s">
        <v>9</v>
      </c>
      <c r="C5" s="12" t="s">
        <v>8</v>
      </c>
      <c r="D5" s="13" t="s">
        <v>9</v>
      </c>
    </row>
    <row r="6" spans="1:4" ht="20.25" customHeight="1">
      <c r="A6" s="14" t="s">
        <v>10</v>
      </c>
      <c r="B6" s="15">
        <v>23145</v>
      </c>
      <c r="C6" s="14" t="s">
        <v>11</v>
      </c>
      <c r="D6" s="15">
        <v>13339.27</v>
      </c>
    </row>
    <row r="7" spans="1:4" ht="20.25" customHeight="1">
      <c r="A7" s="14" t="s">
        <v>12</v>
      </c>
      <c r="B7" s="16">
        <v>0</v>
      </c>
      <c r="C7" s="14" t="s">
        <v>13</v>
      </c>
      <c r="D7" s="15">
        <v>0</v>
      </c>
    </row>
    <row r="8" spans="1:4" ht="20.25" customHeight="1">
      <c r="A8" s="17" t="s">
        <v>14</v>
      </c>
      <c r="B8" s="15">
        <v>0</v>
      </c>
      <c r="C8" s="18" t="s">
        <v>15</v>
      </c>
      <c r="D8" s="15">
        <v>0</v>
      </c>
    </row>
    <row r="9" spans="1:4" ht="20.25" customHeight="1">
      <c r="A9" s="14" t="s">
        <v>16</v>
      </c>
      <c r="B9" s="19">
        <v>0</v>
      </c>
      <c r="C9" s="14" t="s">
        <v>17</v>
      </c>
      <c r="D9" s="15">
        <v>0</v>
      </c>
    </row>
    <row r="10" spans="1:4" ht="20.25" customHeight="1">
      <c r="A10" s="14" t="s">
        <v>18</v>
      </c>
      <c r="B10" s="15">
        <v>301</v>
      </c>
      <c r="C10" s="14" t="s">
        <v>19</v>
      </c>
      <c r="D10" s="15">
        <v>376.28</v>
      </c>
    </row>
    <row r="11" spans="1:4" ht="20.25" customHeight="1">
      <c r="A11" s="14" t="s">
        <v>20</v>
      </c>
      <c r="B11" s="15">
        <v>1140</v>
      </c>
      <c r="C11" s="14" t="s">
        <v>21</v>
      </c>
      <c r="D11" s="15">
        <v>100.94</v>
      </c>
    </row>
    <row r="12" spans="1:4" ht="20.25" customHeight="1">
      <c r="A12" s="14"/>
      <c r="B12" s="15"/>
      <c r="C12" s="14" t="s">
        <v>22</v>
      </c>
      <c r="D12" s="15">
        <v>0</v>
      </c>
    </row>
    <row r="13" spans="1:4" ht="20.25" customHeight="1">
      <c r="A13" s="20"/>
      <c r="B13" s="15"/>
      <c r="C13" s="14" t="s">
        <v>23</v>
      </c>
      <c r="D13" s="15">
        <v>10676.97</v>
      </c>
    </row>
    <row r="14" spans="1:4" ht="20.25" customHeight="1">
      <c r="A14" s="20"/>
      <c r="B14" s="15"/>
      <c r="C14" s="14" t="s">
        <v>24</v>
      </c>
      <c r="D14" s="15">
        <v>0</v>
      </c>
    </row>
    <row r="15" spans="1:4" ht="20.25" customHeight="1">
      <c r="A15" s="20"/>
      <c r="B15" s="15"/>
      <c r="C15" s="14" t="s">
        <v>25</v>
      </c>
      <c r="D15" s="15">
        <v>456.22</v>
      </c>
    </row>
    <row r="16" spans="1:4" ht="20.25" customHeight="1">
      <c r="A16" s="20"/>
      <c r="B16" s="15"/>
      <c r="C16" s="14" t="s">
        <v>26</v>
      </c>
      <c r="D16" s="15">
        <v>0</v>
      </c>
    </row>
    <row r="17" spans="1:4" ht="20.25" customHeight="1">
      <c r="A17" s="20"/>
      <c r="B17" s="15"/>
      <c r="C17" s="14" t="s">
        <v>27</v>
      </c>
      <c r="D17" s="15">
        <v>0</v>
      </c>
    </row>
    <row r="18" spans="1:4" ht="20.25" customHeight="1">
      <c r="A18" s="20"/>
      <c r="B18" s="15"/>
      <c r="C18" s="14" t="s">
        <v>28</v>
      </c>
      <c r="D18" s="15">
        <v>0</v>
      </c>
    </row>
    <row r="19" spans="1:4" ht="20.25" customHeight="1">
      <c r="A19" s="20"/>
      <c r="B19" s="15"/>
      <c r="C19" s="14" t="s">
        <v>29</v>
      </c>
      <c r="D19" s="15">
        <v>0</v>
      </c>
    </row>
    <row r="20" spans="1:4" ht="20.25" customHeight="1">
      <c r="A20" s="20"/>
      <c r="B20" s="15"/>
      <c r="C20" s="14" t="s">
        <v>30</v>
      </c>
      <c r="D20" s="15">
        <v>0</v>
      </c>
    </row>
    <row r="21" spans="1:4" ht="20.25" customHeight="1">
      <c r="A21" s="20"/>
      <c r="B21" s="15"/>
      <c r="C21" s="14" t="s">
        <v>31</v>
      </c>
      <c r="D21" s="15">
        <v>0</v>
      </c>
    </row>
    <row r="22" spans="1:4" ht="20.25" customHeight="1">
      <c r="A22" s="20"/>
      <c r="B22" s="15"/>
      <c r="C22" s="14" t="s">
        <v>32</v>
      </c>
      <c r="D22" s="15">
        <v>0</v>
      </c>
    </row>
    <row r="23" spans="1:4" ht="20.25" customHeight="1">
      <c r="A23" s="20"/>
      <c r="B23" s="15"/>
      <c r="C23" s="14" t="s">
        <v>33</v>
      </c>
      <c r="D23" s="15">
        <v>0</v>
      </c>
    </row>
    <row r="24" spans="1:4" ht="20.25" customHeight="1">
      <c r="A24" s="20"/>
      <c r="B24" s="15"/>
      <c r="C24" s="14" t="s">
        <v>34</v>
      </c>
      <c r="D24" s="15">
        <v>0</v>
      </c>
    </row>
    <row r="25" spans="1:4" ht="20.25" customHeight="1">
      <c r="A25" s="20"/>
      <c r="B25" s="15"/>
      <c r="C25" s="14" t="s">
        <v>35</v>
      </c>
      <c r="D25" s="15">
        <v>772.13</v>
      </c>
    </row>
    <row r="26" spans="1:4" ht="20.25" customHeight="1">
      <c r="A26" s="14"/>
      <c r="B26" s="15"/>
      <c r="C26" s="14" t="s">
        <v>36</v>
      </c>
      <c r="D26" s="15">
        <v>0</v>
      </c>
    </row>
    <row r="27" spans="1:4" ht="20.25" customHeight="1">
      <c r="A27" s="14"/>
      <c r="B27" s="15"/>
      <c r="C27" s="14" t="s">
        <v>37</v>
      </c>
      <c r="D27" s="15">
        <v>0</v>
      </c>
    </row>
    <row r="28" spans="1:4" ht="20.25" customHeight="1">
      <c r="A28" s="14" t="s">
        <v>38</v>
      </c>
      <c r="B28" s="15"/>
      <c r="C28" s="14" t="s">
        <v>39</v>
      </c>
      <c r="D28" s="15">
        <v>0</v>
      </c>
    </row>
    <row r="29" spans="1:4" ht="20.25" customHeight="1">
      <c r="A29" s="14"/>
      <c r="B29" s="15"/>
      <c r="C29" s="14" t="s">
        <v>40</v>
      </c>
      <c r="D29" s="15">
        <v>0</v>
      </c>
    </row>
    <row r="30" spans="1:4" ht="20.25" customHeight="1">
      <c r="A30" s="14"/>
      <c r="B30" s="15"/>
      <c r="C30" s="14" t="s">
        <v>41</v>
      </c>
      <c r="D30" s="15">
        <v>0</v>
      </c>
    </row>
    <row r="31" spans="1:4" ht="20.25" customHeight="1">
      <c r="A31" s="14"/>
      <c r="B31" s="15"/>
      <c r="C31" s="14" t="s">
        <v>42</v>
      </c>
      <c r="D31" s="15">
        <v>0</v>
      </c>
    </row>
    <row r="32" spans="1:4" ht="20.25" customHeight="1">
      <c r="A32" s="14"/>
      <c r="B32" s="15"/>
      <c r="C32" s="14" t="s">
        <v>43</v>
      </c>
      <c r="D32" s="15">
        <v>0</v>
      </c>
    </row>
    <row r="33" spans="1:4" ht="20.25" customHeight="1">
      <c r="A33" s="14"/>
      <c r="B33" s="15"/>
      <c r="C33" s="14" t="s">
        <v>44</v>
      </c>
      <c r="D33" s="15">
        <v>0</v>
      </c>
    </row>
    <row r="34" spans="1:4" ht="20.25" customHeight="1">
      <c r="A34" s="14"/>
      <c r="B34" s="15"/>
      <c r="C34" s="14" t="s">
        <v>45</v>
      </c>
      <c r="D34" s="15">
        <v>0</v>
      </c>
    </row>
    <row r="35" spans="1:4" ht="20.25" customHeight="1">
      <c r="A35" s="14"/>
      <c r="B35" s="15"/>
      <c r="C35" s="14"/>
      <c r="D35" s="21"/>
    </row>
    <row r="36" spans="1:4" ht="20.25" customHeight="1">
      <c r="A36" s="22" t="s">
        <v>46</v>
      </c>
      <c r="B36" s="21">
        <f>SUM(B6:B34)</f>
        <v>24586</v>
      </c>
      <c r="C36" s="22" t="s">
        <v>47</v>
      </c>
      <c r="D36" s="21">
        <f>SUM(D6:D34)</f>
        <v>25721.81</v>
      </c>
    </row>
    <row r="37" spans="1:4" ht="20.25" customHeight="1">
      <c r="A37" s="14" t="s">
        <v>48</v>
      </c>
      <c r="B37" s="15">
        <v>36.45</v>
      </c>
      <c r="C37" s="14" t="s">
        <v>49</v>
      </c>
      <c r="D37" s="15">
        <v>0</v>
      </c>
    </row>
    <row r="38" spans="1:4" ht="20.25" customHeight="1">
      <c r="A38" s="14" t="s">
        <v>50</v>
      </c>
      <c r="B38" s="15">
        <v>1099.36</v>
      </c>
      <c r="C38" s="14" t="s">
        <v>51</v>
      </c>
      <c r="D38" s="15">
        <v>0</v>
      </c>
    </row>
    <row r="39" spans="1:4" ht="20.25" customHeight="1">
      <c r="A39" s="14"/>
      <c r="B39" s="15"/>
      <c r="C39" s="14" t="s">
        <v>52</v>
      </c>
      <c r="D39" s="15">
        <v>0</v>
      </c>
    </row>
    <row r="40" spans="1:4" ht="20.25" customHeight="1">
      <c r="A40" s="14"/>
      <c r="B40" s="23"/>
      <c r="C40" s="14"/>
      <c r="D40" s="21"/>
    </row>
    <row r="41" spans="1:4" ht="20.25" customHeight="1">
      <c r="A41" s="22" t="s">
        <v>53</v>
      </c>
      <c r="B41" s="23">
        <f>SUM(B36:B38)</f>
        <v>25721.81</v>
      </c>
      <c r="C41" s="22" t="s">
        <v>54</v>
      </c>
      <c r="D41" s="21">
        <f>SUM(D36,D37,D39)</f>
        <v>25721.81</v>
      </c>
    </row>
    <row r="42" spans="1:4" ht="20.25" customHeight="1">
      <c r="A42" s="24"/>
      <c r="B42" s="25"/>
      <c r="C42" s="26"/>
      <c r="D42" s="7"/>
    </row>
  </sheetData>
  <sheetProtection/>
  <mergeCells count="3">
    <mergeCell ref="A2:D2"/>
    <mergeCell ref="C4:D4"/>
    <mergeCell ref="A4:B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34"/>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7"/>
      <c r="B1" s="28"/>
      <c r="C1" s="28"/>
      <c r="D1" s="28"/>
      <c r="E1" s="28"/>
      <c r="F1" s="28"/>
      <c r="G1" s="28"/>
      <c r="H1" s="28"/>
      <c r="I1" s="28"/>
      <c r="J1" s="28"/>
      <c r="K1" s="28"/>
      <c r="L1" s="28"/>
      <c r="M1" s="28"/>
      <c r="N1" s="28"/>
      <c r="O1" s="28"/>
      <c r="P1" s="28"/>
      <c r="Q1" s="28"/>
      <c r="R1" s="28"/>
      <c r="S1" s="29"/>
      <c r="T1" s="30" t="s">
        <v>55</v>
      </c>
    </row>
    <row r="2" spans="1:20" ht="19.5" customHeight="1">
      <c r="A2" s="93" t="s">
        <v>56</v>
      </c>
      <c r="B2" s="93"/>
      <c r="C2" s="93"/>
      <c r="D2" s="93"/>
      <c r="E2" s="93"/>
      <c r="F2" s="93"/>
      <c r="G2" s="93"/>
      <c r="H2" s="93"/>
      <c r="I2" s="93"/>
      <c r="J2" s="93"/>
      <c r="K2" s="93"/>
      <c r="L2" s="93"/>
      <c r="M2" s="93"/>
      <c r="N2" s="93"/>
      <c r="O2" s="93"/>
      <c r="P2" s="93"/>
      <c r="Q2" s="93"/>
      <c r="R2" s="93"/>
      <c r="S2" s="93"/>
      <c r="T2" s="93"/>
    </row>
    <row r="3" spans="1:20" ht="19.5" customHeight="1">
      <c r="A3" s="31" t="s">
        <v>0</v>
      </c>
      <c r="B3" s="31"/>
      <c r="C3" s="31"/>
      <c r="D3" s="31"/>
      <c r="E3" s="31"/>
      <c r="F3" s="32"/>
      <c r="G3" s="32"/>
      <c r="H3" s="32"/>
      <c r="I3" s="32"/>
      <c r="J3" s="33"/>
      <c r="K3" s="33"/>
      <c r="L3" s="33"/>
      <c r="M3" s="33"/>
      <c r="N3" s="33"/>
      <c r="O3" s="33"/>
      <c r="P3" s="33"/>
      <c r="Q3" s="33"/>
      <c r="R3" s="33"/>
      <c r="S3" s="34"/>
      <c r="T3" s="11" t="s">
        <v>5</v>
      </c>
    </row>
    <row r="4" spans="1:20" ht="19.5" customHeight="1">
      <c r="A4" s="106" t="s">
        <v>57</v>
      </c>
      <c r="B4" s="107"/>
      <c r="C4" s="107"/>
      <c r="D4" s="107"/>
      <c r="E4" s="108"/>
      <c r="F4" s="101" t="s">
        <v>58</v>
      </c>
      <c r="G4" s="112" t="s">
        <v>59</v>
      </c>
      <c r="H4" s="102" t="s">
        <v>60</v>
      </c>
      <c r="I4" s="102" t="s">
        <v>61</v>
      </c>
      <c r="J4" s="102" t="s">
        <v>62</v>
      </c>
      <c r="K4" s="102" t="s">
        <v>63</v>
      </c>
      <c r="L4" s="102"/>
      <c r="M4" s="109" t="s">
        <v>64</v>
      </c>
      <c r="N4" s="103" t="s">
        <v>65</v>
      </c>
      <c r="O4" s="104"/>
      <c r="P4" s="104"/>
      <c r="Q4" s="104"/>
      <c r="R4" s="105"/>
      <c r="S4" s="101" t="s">
        <v>66</v>
      </c>
      <c r="T4" s="102" t="s">
        <v>67</v>
      </c>
    </row>
    <row r="5" spans="1:20" ht="19.5" customHeight="1">
      <c r="A5" s="106" t="s">
        <v>68</v>
      </c>
      <c r="B5" s="107"/>
      <c r="C5" s="108"/>
      <c r="D5" s="98" t="s">
        <v>69</v>
      </c>
      <c r="E5" s="100" t="s">
        <v>70</v>
      </c>
      <c r="F5" s="102"/>
      <c r="G5" s="112"/>
      <c r="H5" s="102"/>
      <c r="I5" s="102"/>
      <c r="J5" s="102"/>
      <c r="K5" s="114" t="s">
        <v>71</v>
      </c>
      <c r="L5" s="102" t="s">
        <v>72</v>
      </c>
      <c r="M5" s="110"/>
      <c r="N5" s="96" t="s">
        <v>73</v>
      </c>
      <c r="O5" s="96" t="s">
        <v>74</v>
      </c>
      <c r="P5" s="96" t="s">
        <v>75</v>
      </c>
      <c r="Q5" s="96" t="s">
        <v>76</v>
      </c>
      <c r="R5" s="96" t="s">
        <v>77</v>
      </c>
      <c r="S5" s="102"/>
      <c r="T5" s="102"/>
    </row>
    <row r="6" spans="1:20" ht="30.75" customHeight="1">
      <c r="A6" s="36" t="s">
        <v>78</v>
      </c>
      <c r="B6" s="37" t="s">
        <v>79</v>
      </c>
      <c r="C6" s="38" t="s">
        <v>80</v>
      </c>
      <c r="D6" s="99"/>
      <c r="E6" s="99"/>
      <c r="F6" s="97"/>
      <c r="G6" s="113"/>
      <c r="H6" s="97"/>
      <c r="I6" s="97"/>
      <c r="J6" s="97"/>
      <c r="K6" s="115"/>
      <c r="L6" s="97"/>
      <c r="M6" s="111"/>
      <c r="N6" s="97"/>
      <c r="O6" s="97"/>
      <c r="P6" s="97"/>
      <c r="Q6" s="97"/>
      <c r="R6" s="97"/>
      <c r="S6" s="97"/>
      <c r="T6" s="97"/>
    </row>
    <row r="7" spans="1:20" ht="19.5" customHeight="1">
      <c r="A7" s="41" t="s">
        <v>38</v>
      </c>
      <c r="B7" s="41" t="s">
        <v>38</v>
      </c>
      <c r="C7" s="41" t="s">
        <v>38</v>
      </c>
      <c r="D7" s="41" t="s">
        <v>38</v>
      </c>
      <c r="E7" s="41" t="s">
        <v>58</v>
      </c>
      <c r="F7" s="42">
        <v>25721.81</v>
      </c>
      <c r="G7" s="42">
        <v>1099.36</v>
      </c>
      <c r="H7" s="42">
        <v>23145</v>
      </c>
      <c r="I7" s="42">
        <v>0</v>
      </c>
      <c r="J7" s="43">
        <v>0</v>
      </c>
      <c r="K7" s="44">
        <v>0</v>
      </c>
      <c r="L7" s="42">
        <v>0</v>
      </c>
      <c r="M7" s="43">
        <v>301</v>
      </c>
      <c r="N7" s="44">
        <f aca="true" t="shared" si="0" ref="N7:N38">SUM(O7:R7)</f>
        <v>1080</v>
      </c>
      <c r="O7" s="42">
        <v>1080</v>
      </c>
      <c r="P7" s="42">
        <v>0</v>
      </c>
      <c r="Q7" s="42">
        <v>0</v>
      </c>
      <c r="R7" s="43">
        <v>0</v>
      </c>
      <c r="S7" s="44">
        <v>60</v>
      </c>
      <c r="T7" s="43">
        <v>36.45</v>
      </c>
    </row>
    <row r="8" spans="1:20" ht="19.5" customHeight="1">
      <c r="A8" s="41" t="s">
        <v>38</v>
      </c>
      <c r="B8" s="41" t="s">
        <v>38</v>
      </c>
      <c r="C8" s="41" t="s">
        <v>38</v>
      </c>
      <c r="D8" s="41" t="s">
        <v>38</v>
      </c>
      <c r="E8" s="41" t="s">
        <v>81</v>
      </c>
      <c r="F8" s="42">
        <v>7583.01</v>
      </c>
      <c r="G8" s="42">
        <v>505.28</v>
      </c>
      <c r="H8" s="42">
        <v>7017.73</v>
      </c>
      <c r="I8" s="42">
        <v>0</v>
      </c>
      <c r="J8" s="43">
        <v>0</v>
      </c>
      <c r="K8" s="44">
        <v>0</v>
      </c>
      <c r="L8" s="42">
        <v>0</v>
      </c>
      <c r="M8" s="43">
        <v>0</v>
      </c>
      <c r="N8" s="44">
        <f t="shared" si="0"/>
        <v>0</v>
      </c>
      <c r="O8" s="42">
        <v>0</v>
      </c>
      <c r="P8" s="42">
        <v>0</v>
      </c>
      <c r="Q8" s="42">
        <v>0</v>
      </c>
      <c r="R8" s="43">
        <v>0</v>
      </c>
      <c r="S8" s="44">
        <v>60</v>
      </c>
      <c r="T8" s="43">
        <v>0</v>
      </c>
    </row>
    <row r="9" spans="1:20" ht="19.5" customHeight="1">
      <c r="A9" s="41" t="s">
        <v>38</v>
      </c>
      <c r="B9" s="41" t="s">
        <v>38</v>
      </c>
      <c r="C9" s="41" t="s">
        <v>38</v>
      </c>
      <c r="D9" s="41" t="s">
        <v>38</v>
      </c>
      <c r="E9" s="41" t="s">
        <v>82</v>
      </c>
      <c r="F9" s="42">
        <v>7583.01</v>
      </c>
      <c r="G9" s="42">
        <v>505.28</v>
      </c>
      <c r="H9" s="42">
        <v>7017.73</v>
      </c>
      <c r="I9" s="42">
        <v>0</v>
      </c>
      <c r="J9" s="43">
        <v>0</v>
      </c>
      <c r="K9" s="44">
        <v>0</v>
      </c>
      <c r="L9" s="42">
        <v>0</v>
      </c>
      <c r="M9" s="43">
        <v>0</v>
      </c>
      <c r="N9" s="44">
        <f t="shared" si="0"/>
        <v>0</v>
      </c>
      <c r="O9" s="42">
        <v>0</v>
      </c>
      <c r="P9" s="42">
        <v>0</v>
      </c>
      <c r="Q9" s="42">
        <v>0</v>
      </c>
      <c r="R9" s="43">
        <v>0</v>
      </c>
      <c r="S9" s="44">
        <v>60</v>
      </c>
      <c r="T9" s="43">
        <v>0</v>
      </c>
    </row>
    <row r="10" spans="1:20" ht="19.5" customHeight="1">
      <c r="A10" s="41" t="s">
        <v>83</v>
      </c>
      <c r="B10" s="41" t="s">
        <v>84</v>
      </c>
      <c r="C10" s="41" t="s">
        <v>85</v>
      </c>
      <c r="D10" s="41" t="s">
        <v>86</v>
      </c>
      <c r="E10" s="41" t="s">
        <v>87</v>
      </c>
      <c r="F10" s="42">
        <v>140</v>
      </c>
      <c r="G10" s="42">
        <v>140</v>
      </c>
      <c r="H10" s="42">
        <v>0</v>
      </c>
      <c r="I10" s="42">
        <v>0</v>
      </c>
      <c r="J10" s="43">
        <v>0</v>
      </c>
      <c r="K10" s="44">
        <v>0</v>
      </c>
      <c r="L10" s="42">
        <v>0</v>
      </c>
      <c r="M10" s="43">
        <v>0</v>
      </c>
      <c r="N10" s="44">
        <f t="shared" si="0"/>
        <v>0</v>
      </c>
      <c r="O10" s="42">
        <v>0</v>
      </c>
      <c r="P10" s="42">
        <v>0</v>
      </c>
      <c r="Q10" s="42">
        <v>0</v>
      </c>
      <c r="R10" s="43">
        <v>0</v>
      </c>
      <c r="S10" s="44">
        <v>0</v>
      </c>
      <c r="T10" s="43">
        <v>0</v>
      </c>
    </row>
    <row r="11" spans="1:20" ht="19.5" customHeight="1">
      <c r="A11" s="41" t="s">
        <v>83</v>
      </c>
      <c r="B11" s="41" t="s">
        <v>88</v>
      </c>
      <c r="C11" s="41" t="s">
        <v>89</v>
      </c>
      <c r="D11" s="41" t="s">
        <v>86</v>
      </c>
      <c r="E11" s="41" t="s">
        <v>90</v>
      </c>
      <c r="F11" s="42">
        <v>300</v>
      </c>
      <c r="G11" s="42">
        <v>300</v>
      </c>
      <c r="H11" s="42">
        <v>0</v>
      </c>
      <c r="I11" s="42">
        <v>0</v>
      </c>
      <c r="J11" s="43">
        <v>0</v>
      </c>
      <c r="K11" s="44">
        <v>0</v>
      </c>
      <c r="L11" s="42">
        <v>0</v>
      </c>
      <c r="M11" s="43">
        <v>0</v>
      </c>
      <c r="N11" s="44">
        <f t="shared" si="0"/>
        <v>0</v>
      </c>
      <c r="O11" s="42">
        <v>0</v>
      </c>
      <c r="P11" s="42">
        <v>0</v>
      </c>
      <c r="Q11" s="42">
        <v>0</v>
      </c>
      <c r="R11" s="43">
        <v>0</v>
      </c>
      <c r="S11" s="44">
        <v>0</v>
      </c>
      <c r="T11" s="43">
        <v>0</v>
      </c>
    </row>
    <row r="12" spans="1:20" ht="19.5" customHeight="1">
      <c r="A12" s="41" t="s">
        <v>91</v>
      </c>
      <c r="B12" s="41" t="s">
        <v>92</v>
      </c>
      <c r="C12" s="41" t="s">
        <v>84</v>
      </c>
      <c r="D12" s="41" t="s">
        <v>86</v>
      </c>
      <c r="E12" s="41" t="s">
        <v>93</v>
      </c>
      <c r="F12" s="42">
        <v>212</v>
      </c>
      <c r="G12" s="42">
        <v>0</v>
      </c>
      <c r="H12" s="42">
        <v>212</v>
      </c>
      <c r="I12" s="42">
        <v>0</v>
      </c>
      <c r="J12" s="43">
        <v>0</v>
      </c>
      <c r="K12" s="44">
        <v>0</v>
      </c>
      <c r="L12" s="42">
        <v>0</v>
      </c>
      <c r="M12" s="43">
        <v>0</v>
      </c>
      <c r="N12" s="44">
        <f t="shared" si="0"/>
        <v>0</v>
      </c>
      <c r="O12" s="42">
        <v>0</v>
      </c>
      <c r="P12" s="42">
        <v>0</v>
      </c>
      <c r="Q12" s="42">
        <v>0</v>
      </c>
      <c r="R12" s="43">
        <v>0</v>
      </c>
      <c r="S12" s="44">
        <v>0</v>
      </c>
      <c r="T12" s="43">
        <v>0</v>
      </c>
    </row>
    <row r="13" spans="1:20" ht="19.5" customHeight="1">
      <c r="A13" s="41" t="s">
        <v>94</v>
      </c>
      <c r="B13" s="41" t="s">
        <v>95</v>
      </c>
      <c r="C13" s="41" t="s">
        <v>95</v>
      </c>
      <c r="D13" s="41" t="s">
        <v>86</v>
      </c>
      <c r="E13" s="41" t="s">
        <v>96</v>
      </c>
      <c r="F13" s="42">
        <v>2753.01</v>
      </c>
      <c r="G13" s="42">
        <v>0</v>
      </c>
      <c r="H13" s="42">
        <v>2753.01</v>
      </c>
      <c r="I13" s="42">
        <v>0</v>
      </c>
      <c r="J13" s="43">
        <v>0</v>
      </c>
      <c r="K13" s="44">
        <v>0</v>
      </c>
      <c r="L13" s="42">
        <v>0</v>
      </c>
      <c r="M13" s="43">
        <v>0</v>
      </c>
      <c r="N13" s="44">
        <f t="shared" si="0"/>
        <v>0</v>
      </c>
      <c r="O13" s="42">
        <v>0</v>
      </c>
      <c r="P13" s="42">
        <v>0</v>
      </c>
      <c r="Q13" s="42">
        <v>0</v>
      </c>
      <c r="R13" s="43">
        <v>0</v>
      </c>
      <c r="S13" s="44">
        <v>0</v>
      </c>
      <c r="T13" s="43">
        <v>0</v>
      </c>
    </row>
    <row r="14" spans="1:20" ht="19.5" customHeight="1">
      <c r="A14" s="41" t="s">
        <v>94</v>
      </c>
      <c r="B14" s="41" t="s">
        <v>95</v>
      </c>
      <c r="C14" s="41" t="s">
        <v>97</v>
      </c>
      <c r="D14" s="41" t="s">
        <v>86</v>
      </c>
      <c r="E14" s="41" t="s">
        <v>98</v>
      </c>
      <c r="F14" s="42">
        <v>1712.73</v>
      </c>
      <c r="G14" s="42">
        <v>0</v>
      </c>
      <c r="H14" s="42">
        <v>1652.73</v>
      </c>
      <c r="I14" s="42">
        <v>0</v>
      </c>
      <c r="J14" s="43">
        <v>0</v>
      </c>
      <c r="K14" s="44">
        <v>0</v>
      </c>
      <c r="L14" s="42">
        <v>0</v>
      </c>
      <c r="M14" s="43">
        <v>0</v>
      </c>
      <c r="N14" s="44">
        <f t="shared" si="0"/>
        <v>0</v>
      </c>
      <c r="O14" s="42">
        <v>0</v>
      </c>
      <c r="P14" s="42">
        <v>0</v>
      </c>
      <c r="Q14" s="42">
        <v>0</v>
      </c>
      <c r="R14" s="43">
        <v>0</v>
      </c>
      <c r="S14" s="44">
        <v>60</v>
      </c>
      <c r="T14" s="43">
        <v>0</v>
      </c>
    </row>
    <row r="15" spans="1:20" ht="19.5" customHeight="1">
      <c r="A15" s="41" t="s">
        <v>94</v>
      </c>
      <c r="B15" s="41" t="s">
        <v>95</v>
      </c>
      <c r="C15" s="41" t="s">
        <v>89</v>
      </c>
      <c r="D15" s="41" t="s">
        <v>86</v>
      </c>
      <c r="E15" s="41" t="s">
        <v>99</v>
      </c>
      <c r="F15" s="42">
        <v>10</v>
      </c>
      <c r="G15" s="42">
        <v>0</v>
      </c>
      <c r="H15" s="42">
        <v>10</v>
      </c>
      <c r="I15" s="42">
        <v>0</v>
      </c>
      <c r="J15" s="43">
        <v>0</v>
      </c>
      <c r="K15" s="44">
        <v>0</v>
      </c>
      <c r="L15" s="42">
        <v>0</v>
      </c>
      <c r="M15" s="43">
        <v>0</v>
      </c>
      <c r="N15" s="44">
        <f t="shared" si="0"/>
        <v>0</v>
      </c>
      <c r="O15" s="42">
        <v>0</v>
      </c>
      <c r="P15" s="42">
        <v>0</v>
      </c>
      <c r="Q15" s="42">
        <v>0</v>
      </c>
      <c r="R15" s="43">
        <v>0</v>
      </c>
      <c r="S15" s="44">
        <v>0</v>
      </c>
      <c r="T15" s="43">
        <v>0</v>
      </c>
    </row>
    <row r="16" spans="1:20" ht="19.5" customHeight="1">
      <c r="A16" s="41" t="s">
        <v>94</v>
      </c>
      <c r="B16" s="41" t="s">
        <v>95</v>
      </c>
      <c r="C16" s="41" t="s">
        <v>92</v>
      </c>
      <c r="D16" s="41" t="s">
        <v>86</v>
      </c>
      <c r="E16" s="41" t="s">
        <v>100</v>
      </c>
      <c r="F16" s="42">
        <v>423.4</v>
      </c>
      <c r="G16" s="42">
        <v>65.28</v>
      </c>
      <c r="H16" s="42">
        <v>358.12</v>
      </c>
      <c r="I16" s="42">
        <v>0</v>
      </c>
      <c r="J16" s="43">
        <v>0</v>
      </c>
      <c r="K16" s="44">
        <v>0</v>
      </c>
      <c r="L16" s="42">
        <v>0</v>
      </c>
      <c r="M16" s="43">
        <v>0</v>
      </c>
      <c r="N16" s="44">
        <f t="shared" si="0"/>
        <v>0</v>
      </c>
      <c r="O16" s="42">
        <v>0</v>
      </c>
      <c r="P16" s="42">
        <v>0</v>
      </c>
      <c r="Q16" s="42">
        <v>0</v>
      </c>
      <c r="R16" s="43">
        <v>0</v>
      </c>
      <c r="S16" s="44">
        <v>0</v>
      </c>
      <c r="T16" s="43">
        <v>0</v>
      </c>
    </row>
    <row r="17" spans="1:20" ht="19.5" customHeight="1">
      <c r="A17" s="41" t="s">
        <v>94</v>
      </c>
      <c r="B17" s="41" t="s">
        <v>95</v>
      </c>
      <c r="C17" s="41" t="s">
        <v>101</v>
      </c>
      <c r="D17" s="41" t="s">
        <v>86</v>
      </c>
      <c r="E17" s="41" t="s">
        <v>102</v>
      </c>
      <c r="F17" s="42">
        <v>90</v>
      </c>
      <c r="G17" s="42">
        <v>0</v>
      </c>
      <c r="H17" s="42">
        <v>90</v>
      </c>
      <c r="I17" s="42">
        <v>0</v>
      </c>
      <c r="J17" s="43">
        <v>0</v>
      </c>
      <c r="K17" s="44">
        <v>0</v>
      </c>
      <c r="L17" s="42">
        <v>0</v>
      </c>
      <c r="M17" s="43">
        <v>0</v>
      </c>
      <c r="N17" s="44">
        <f t="shared" si="0"/>
        <v>0</v>
      </c>
      <c r="O17" s="42">
        <v>0</v>
      </c>
      <c r="P17" s="42">
        <v>0</v>
      </c>
      <c r="Q17" s="42">
        <v>0</v>
      </c>
      <c r="R17" s="43">
        <v>0</v>
      </c>
      <c r="S17" s="44">
        <v>0</v>
      </c>
      <c r="T17" s="43">
        <v>0</v>
      </c>
    </row>
    <row r="18" spans="1:20" ht="19.5" customHeight="1">
      <c r="A18" s="41" t="s">
        <v>94</v>
      </c>
      <c r="B18" s="41" t="s">
        <v>95</v>
      </c>
      <c r="C18" s="41" t="s">
        <v>85</v>
      </c>
      <c r="D18" s="41" t="s">
        <v>86</v>
      </c>
      <c r="E18" s="41" t="s">
        <v>103</v>
      </c>
      <c r="F18" s="42">
        <v>178</v>
      </c>
      <c r="G18" s="42">
        <v>0</v>
      </c>
      <c r="H18" s="42">
        <v>178</v>
      </c>
      <c r="I18" s="42">
        <v>0</v>
      </c>
      <c r="J18" s="43">
        <v>0</v>
      </c>
      <c r="K18" s="44">
        <v>0</v>
      </c>
      <c r="L18" s="42">
        <v>0</v>
      </c>
      <c r="M18" s="43">
        <v>0</v>
      </c>
      <c r="N18" s="44">
        <f t="shared" si="0"/>
        <v>0</v>
      </c>
      <c r="O18" s="42">
        <v>0</v>
      </c>
      <c r="P18" s="42">
        <v>0</v>
      </c>
      <c r="Q18" s="42">
        <v>0</v>
      </c>
      <c r="R18" s="43">
        <v>0</v>
      </c>
      <c r="S18" s="44">
        <v>0</v>
      </c>
      <c r="T18" s="43">
        <v>0</v>
      </c>
    </row>
    <row r="19" spans="1:20" ht="19.5" customHeight="1">
      <c r="A19" s="41" t="s">
        <v>94</v>
      </c>
      <c r="B19" s="41" t="s">
        <v>104</v>
      </c>
      <c r="C19" s="41" t="s">
        <v>105</v>
      </c>
      <c r="D19" s="41" t="s">
        <v>86</v>
      </c>
      <c r="E19" s="41" t="s">
        <v>106</v>
      </c>
      <c r="F19" s="42">
        <v>96.64</v>
      </c>
      <c r="G19" s="42">
        <v>0</v>
      </c>
      <c r="H19" s="42">
        <v>96.64</v>
      </c>
      <c r="I19" s="42">
        <v>0</v>
      </c>
      <c r="J19" s="43">
        <v>0</v>
      </c>
      <c r="K19" s="44">
        <v>0</v>
      </c>
      <c r="L19" s="42">
        <v>0</v>
      </c>
      <c r="M19" s="43">
        <v>0</v>
      </c>
      <c r="N19" s="44">
        <f t="shared" si="0"/>
        <v>0</v>
      </c>
      <c r="O19" s="42">
        <v>0</v>
      </c>
      <c r="P19" s="42">
        <v>0</v>
      </c>
      <c r="Q19" s="42">
        <v>0</v>
      </c>
      <c r="R19" s="43">
        <v>0</v>
      </c>
      <c r="S19" s="44">
        <v>0</v>
      </c>
      <c r="T19" s="43">
        <v>0</v>
      </c>
    </row>
    <row r="20" spans="1:20" ht="19.5" customHeight="1">
      <c r="A20" s="41" t="s">
        <v>94</v>
      </c>
      <c r="B20" s="41" t="s">
        <v>104</v>
      </c>
      <c r="C20" s="41" t="s">
        <v>104</v>
      </c>
      <c r="D20" s="41" t="s">
        <v>86</v>
      </c>
      <c r="E20" s="41" t="s">
        <v>107</v>
      </c>
      <c r="F20" s="42">
        <v>382.12</v>
      </c>
      <c r="G20" s="42">
        <v>0</v>
      </c>
      <c r="H20" s="42">
        <v>382.12</v>
      </c>
      <c r="I20" s="42">
        <v>0</v>
      </c>
      <c r="J20" s="43">
        <v>0</v>
      </c>
      <c r="K20" s="44">
        <v>0</v>
      </c>
      <c r="L20" s="42">
        <v>0</v>
      </c>
      <c r="M20" s="43">
        <v>0</v>
      </c>
      <c r="N20" s="44">
        <f t="shared" si="0"/>
        <v>0</v>
      </c>
      <c r="O20" s="42">
        <v>0</v>
      </c>
      <c r="P20" s="42">
        <v>0</v>
      </c>
      <c r="Q20" s="42">
        <v>0</v>
      </c>
      <c r="R20" s="43">
        <v>0</v>
      </c>
      <c r="S20" s="44">
        <v>0</v>
      </c>
      <c r="T20" s="43">
        <v>0</v>
      </c>
    </row>
    <row r="21" spans="1:20" ht="19.5" customHeight="1">
      <c r="A21" s="41" t="s">
        <v>94</v>
      </c>
      <c r="B21" s="41" t="s">
        <v>89</v>
      </c>
      <c r="C21" s="41" t="s">
        <v>85</v>
      </c>
      <c r="D21" s="41" t="s">
        <v>86</v>
      </c>
      <c r="E21" s="41" t="s">
        <v>108</v>
      </c>
      <c r="F21" s="42">
        <v>458</v>
      </c>
      <c r="G21" s="42">
        <v>0</v>
      </c>
      <c r="H21" s="42">
        <v>458</v>
      </c>
      <c r="I21" s="42">
        <v>0</v>
      </c>
      <c r="J21" s="43">
        <v>0</v>
      </c>
      <c r="K21" s="44">
        <v>0</v>
      </c>
      <c r="L21" s="42">
        <v>0</v>
      </c>
      <c r="M21" s="43">
        <v>0</v>
      </c>
      <c r="N21" s="44">
        <f t="shared" si="0"/>
        <v>0</v>
      </c>
      <c r="O21" s="42">
        <v>0</v>
      </c>
      <c r="P21" s="42">
        <v>0</v>
      </c>
      <c r="Q21" s="42">
        <v>0</v>
      </c>
      <c r="R21" s="43">
        <v>0</v>
      </c>
      <c r="S21" s="44">
        <v>0</v>
      </c>
      <c r="T21" s="43">
        <v>0</v>
      </c>
    </row>
    <row r="22" spans="1:20" ht="19.5" customHeight="1">
      <c r="A22" s="41" t="s">
        <v>94</v>
      </c>
      <c r="B22" s="41" t="s">
        <v>85</v>
      </c>
      <c r="C22" s="41" t="s">
        <v>95</v>
      </c>
      <c r="D22" s="41" t="s">
        <v>86</v>
      </c>
      <c r="E22" s="41" t="s">
        <v>109</v>
      </c>
      <c r="F22" s="42">
        <v>3.2</v>
      </c>
      <c r="G22" s="42">
        <v>0</v>
      </c>
      <c r="H22" s="42">
        <v>3.2</v>
      </c>
      <c r="I22" s="42">
        <v>0</v>
      </c>
      <c r="J22" s="43">
        <v>0</v>
      </c>
      <c r="K22" s="44">
        <v>0</v>
      </c>
      <c r="L22" s="42">
        <v>0</v>
      </c>
      <c r="M22" s="43">
        <v>0</v>
      </c>
      <c r="N22" s="44">
        <f t="shared" si="0"/>
        <v>0</v>
      </c>
      <c r="O22" s="42">
        <v>0</v>
      </c>
      <c r="P22" s="42">
        <v>0</v>
      </c>
      <c r="Q22" s="42">
        <v>0</v>
      </c>
      <c r="R22" s="43">
        <v>0</v>
      </c>
      <c r="S22" s="44">
        <v>0</v>
      </c>
      <c r="T22" s="43">
        <v>0</v>
      </c>
    </row>
    <row r="23" spans="1:20" ht="19.5" customHeight="1">
      <c r="A23" s="41" t="s">
        <v>110</v>
      </c>
      <c r="B23" s="41" t="s">
        <v>111</v>
      </c>
      <c r="C23" s="41" t="s">
        <v>95</v>
      </c>
      <c r="D23" s="41" t="s">
        <v>86</v>
      </c>
      <c r="E23" s="41" t="s">
        <v>112</v>
      </c>
      <c r="F23" s="42">
        <v>233.15</v>
      </c>
      <c r="G23" s="42">
        <v>0</v>
      </c>
      <c r="H23" s="42">
        <v>233.15</v>
      </c>
      <c r="I23" s="42">
        <v>0</v>
      </c>
      <c r="J23" s="43">
        <v>0</v>
      </c>
      <c r="K23" s="44">
        <v>0</v>
      </c>
      <c r="L23" s="42">
        <v>0</v>
      </c>
      <c r="M23" s="43">
        <v>0</v>
      </c>
      <c r="N23" s="44">
        <f t="shared" si="0"/>
        <v>0</v>
      </c>
      <c r="O23" s="42">
        <v>0</v>
      </c>
      <c r="P23" s="42">
        <v>0</v>
      </c>
      <c r="Q23" s="42">
        <v>0</v>
      </c>
      <c r="R23" s="43">
        <v>0</v>
      </c>
      <c r="S23" s="44">
        <v>0</v>
      </c>
      <c r="T23" s="43">
        <v>0</v>
      </c>
    </row>
    <row r="24" spans="1:20" ht="19.5" customHeight="1">
      <c r="A24" s="41" t="s">
        <v>110</v>
      </c>
      <c r="B24" s="41" t="s">
        <v>111</v>
      </c>
      <c r="C24" s="41" t="s">
        <v>84</v>
      </c>
      <c r="D24" s="41" t="s">
        <v>86</v>
      </c>
      <c r="E24" s="41" t="s">
        <v>113</v>
      </c>
      <c r="F24" s="42">
        <v>69.37</v>
      </c>
      <c r="G24" s="42">
        <v>0</v>
      </c>
      <c r="H24" s="42">
        <v>69.37</v>
      </c>
      <c r="I24" s="42">
        <v>0</v>
      </c>
      <c r="J24" s="43">
        <v>0</v>
      </c>
      <c r="K24" s="44">
        <v>0</v>
      </c>
      <c r="L24" s="42">
        <v>0</v>
      </c>
      <c r="M24" s="43">
        <v>0</v>
      </c>
      <c r="N24" s="44">
        <f t="shared" si="0"/>
        <v>0</v>
      </c>
      <c r="O24" s="42">
        <v>0</v>
      </c>
      <c r="P24" s="42">
        <v>0</v>
      </c>
      <c r="Q24" s="42">
        <v>0</v>
      </c>
      <c r="R24" s="43">
        <v>0</v>
      </c>
      <c r="S24" s="44">
        <v>0</v>
      </c>
      <c r="T24" s="43">
        <v>0</v>
      </c>
    </row>
    <row r="25" spans="1:20" ht="19.5" customHeight="1">
      <c r="A25" s="41" t="s">
        <v>114</v>
      </c>
      <c r="B25" s="41" t="s">
        <v>97</v>
      </c>
      <c r="C25" s="41" t="s">
        <v>95</v>
      </c>
      <c r="D25" s="41" t="s">
        <v>86</v>
      </c>
      <c r="E25" s="41" t="s">
        <v>115</v>
      </c>
      <c r="F25" s="42">
        <v>310.86</v>
      </c>
      <c r="G25" s="42">
        <v>0</v>
      </c>
      <c r="H25" s="42">
        <v>310.86</v>
      </c>
      <c r="I25" s="42">
        <v>0</v>
      </c>
      <c r="J25" s="43">
        <v>0</v>
      </c>
      <c r="K25" s="44">
        <v>0</v>
      </c>
      <c r="L25" s="42">
        <v>0</v>
      </c>
      <c r="M25" s="43">
        <v>0</v>
      </c>
      <c r="N25" s="44">
        <f t="shared" si="0"/>
        <v>0</v>
      </c>
      <c r="O25" s="42">
        <v>0</v>
      </c>
      <c r="P25" s="42">
        <v>0</v>
      </c>
      <c r="Q25" s="42">
        <v>0</v>
      </c>
      <c r="R25" s="43">
        <v>0</v>
      </c>
      <c r="S25" s="44">
        <v>0</v>
      </c>
      <c r="T25" s="43">
        <v>0</v>
      </c>
    </row>
    <row r="26" spans="1:20" ht="19.5" customHeight="1">
      <c r="A26" s="41" t="s">
        <v>114</v>
      </c>
      <c r="B26" s="41" t="s">
        <v>97</v>
      </c>
      <c r="C26" s="41" t="s">
        <v>84</v>
      </c>
      <c r="D26" s="41" t="s">
        <v>86</v>
      </c>
      <c r="E26" s="41" t="s">
        <v>116</v>
      </c>
      <c r="F26" s="42">
        <v>210.53</v>
      </c>
      <c r="G26" s="42">
        <v>0</v>
      </c>
      <c r="H26" s="42">
        <v>210.53</v>
      </c>
      <c r="I26" s="42">
        <v>0</v>
      </c>
      <c r="J26" s="43">
        <v>0</v>
      </c>
      <c r="K26" s="44">
        <v>0</v>
      </c>
      <c r="L26" s="42">
        <v>0</v>
      </c>
      <c r="M26" s="43">
        <v>0</v>
      </c>
      <c r="N26" s="44">
        <f t="shared" si="0"/>
        <v>0</v>
      </c>
      <c r="O26" s="42">
        <v>0</v>
      </c>
      <c r="P26" s="42">
        <v>0</v>
      </c>
      <c r="Q26" s="42">
        <v>0</v>
      </c>
      <c r="R26" s="43">
        <v>0</v>
      </c>
      <c r="S26" s="44">
        <v>0</v>
      </c>
      <c r="T26" s="43">
        <v>0</v>
      </c>
    </row>
    <row r="27" spans="1:20" ht="19.5" customHeight="1">
      <c r="A27" s="41" t="s">
        <v>38</v>
      </c>
      <c r="B27" s="41" t="s">
        <v>38</v>
      </c>
      <c r="C27" s="41" t="s">
        <v>38</v>
      </c>
      <c r="D27" s="41" t="s">
        <v>38</v>
      </c>
      <c r="E27" s="41" t="s">
        <v>117</v>
      </c>
      <c r="F27" s="42">
        <v>377.21</v>
      </c>
      <c r="G27" s="42">
        <v>0</v>
      </c>
      <c r="H27" s="42">
        <v>377.21</v>
      </c>
      <c r="I27" s="42">
        <v>0</v>
      </c>
      <c r="J27" s="43">
        <v>0</v>
      </c>
      <c r="K27" s="44">
        <v>0</v>
      </c>
      <c r="L27" s="42">
        <v>0</v>
      </c>
      <c r="M27" s="43">
        <v>0</v>
      </c>
      <c r="N27" s="44">
        <f t="shared" si="0"/>
        <v>0</v>
      </c>
      <c r="O27" s="42">
        <v>0</v>
      </c>
      <c r="P27" s="42">
        <v>0</v>
      </c>
      <c r="Q27" s="42">
        <v>0</v>
      </c>
      <c r="R27" s="43">
        <v>0</v>
      </c>
      <c r="S27" s="44">
        <v>0</v>
      </c>
      <c r="T27" s="43">
        <v>0</v>
      </c>
    </row>
    <row r="28" spans="1:20" ht="19.5" customHeight="1">
      <c r="A28" s="41" t="s">
        <v>38</v>
      </c>
      <c r="B28" s="41" t="s">
        <v>38</v>
      </c>
      <c r="C28" s="41" t="s">
        <v>38</v>
      </c>
      <c r="D28" s="41" t="s">
        <v>38</v>
      </c>
      <c r="E28" s="41" t="s">
        <v>118</v>
      </c>
      <c r="F28" s="42">
        <v>377.21</v>
      </c>
      <c r="G28" s="42">
        <v>0</v>
      </c>
      <c r="H28" s="42">
        <v>377.21</v>
      </c>
      <c r="I28" s="42">
        <v>0</v>
      </c>
      <c r="J28" s="43">
        <v>0</v>
      </c>
      <c r="K28" s="44">
        <v>0</v>
      </c>
      <c r="L28" s="42">
        <v>0</v>
      </c>
      <c r="M28" s="43">
        <v>0</v>
      </c>
      <c r="N28" s="44">
        <f t="shared" si="0"/>
        <v>0</v>
      </c>
      <c r="O28" s="42">
        <v>0</v>
      </c>
      <c r="P28" s="42">
        <v>0</v>
      </c>
      <c r="Q28" s="42">
        <v>0</v>
      </c>
      <c r="R28" s="43">
        <v>0</v>
      </c>
      <c r="S28" s="44">
        <v>0</v>
      </c>
      <c r="T28" s="43">
        <v>0</v>
      </c>
    </row>
    <row r="29" spans="1:20" ht="19.5" customHeight="1">
      <c r="A29" s="41" t="s">
        <v>91</v>
      </c>
      <c r="B29" s="41" t="s">
        <v>92</v>
      </c>
      <c r="C29" s="41" t="s">
        <v>84</v>
      </c>
      <c r="D29" s="41" t="s">
        <v>119</v>
      </c>
      <c r="E29" s="41" t="s">
        <v>93</v>
      </c>
      <c r="F29" s="42">
        <v>3</v>
      </c>
      <c r="G29" s="42">
        <v>0</v>
      </c>
      <c r="H29" s="42">
        <v>3</v>
      </c>
      <c r="I29" s="42">
        <v>0</v>
      </c>
      <c r="J29" s="43">
        <v>0</v>
      </c>
      <c r="K29" s="44">
        <v>0</v>
      </c>
      <c r="L29" s="42">
        <v>0</v>
      </c>
      <c r="M29" s="43">
        <v>0</v>
      </c>
      <c r="N29" s="44">
        <f t="shared" si="0"/>
        <v>0</v>
      </c>
      <c r="O29" s="42">
        <v>0</v>
      </c>
      <c r="P29" s="42">
        <v>0</v>
      </c>
      <c r="Q29" s="42">
        <v>0</v>
      </c>
      <c r="R29" s="43">
        <v>0</v>
      </c>
      <c r="S29" s="44">
        <v>0</v>
      </c>
      <c r="T29" s="43">
        <v>0</v>
      </c>
    </row>
    <row r="30" spans="1:20" ht="19.5" customHeight="1">
      <c r="A30" s="41" t="s">
        <v>94</v>
      </c>
      <c r="B30" s="41" t="s">
        <v>95</v>
      </c>
      <c r="C30" s="41" t="s">
        <v>104</v>
      </c>
      <c r="D30" s="41" t="s">
        <v>119</v>
      </c>
      <c r="E30" s="41" t="s">
        <v>120</v>
      </c>
      <c r="F30" s="42">
        <v>277.59</v>
      </c>
      <c r="G30" s="42">
        <v>0</v>
      </c>
      <c r="H30" s="42">
        <v>277.59</v>
      </c>
      <c r="I30" s="42">
        <v>0</v>
      </c>
      <c r="J30" s="43">
        <v>0</v>
      </c>
      <c r="K30" s="44">
        <v>0</v>
      </c>
      <c r="L30" s="42">
        <v>0</v>
      </c>
      <c r="M30" s="43">
        <v>0</v>
      </c>
      <c r="N30" s="44">
        <f t="shared" si="0"/>
        <v>0</v>
      </c>
      <c r="O30" s="42">
        <v>0</v>
      </c>
      <c r="P30" s="42">
        <v>0</v>
      </c>
      <c r="Q30" s="42">
        <v>0</v>
      </c>
      <c r="R30" s="43">
        <v>0</v>
      </c>
      <c r="S30" s="44">
        <v>0</v>
      </c>
      <c r="T30" s="43">
        <v>0</v>
      </c>
    </row>
    <row r="31" spans="1:20" ht="19.5" customHeight="1">
      <c r="A31" s="41" t="s">
        <v>94</v>
      </c>
      <c r="B31" s="41" t="s">
        <v>104</v>
      </c>
      <c r="C31" s="41" t="s">
        <v>104</v>
      </c>
      <c r="D31" s="41" t="s">
        <v>119</v>
      </c>
      <c r="E31" s="41" t="s">
        <v>107</v>
      </c>
      <c r="F31" s="42">
        <v>31</v>
      </c>
      <c r="G31" s="42">
        <v>0</v>
      </c>
      <c r="H31" s="42">
        <v>31</v>
      </c>
      <c r="I31" s="42">
        <v>0</v>
      </c>
      <c r="J31" s="43">
        <v>0</v>
      </c>
      <c r="K31" s="44">
        <v>0</v>
      </c>
      <c r="L31" s="42">
        <v>0</v>
      </c>
      <c r="M31" s="43">
        <v>0</v>
      </c>
      <c r="N31" s="44">
        <f t="shared" si="0"/>
        <v>0</v>
      </c>
      <c r="O31" s="42">
        <v>0</v>
      </c>
      <c r="P31" s="42">
        <v>0</v>
      </c>
      <c r="Q31" s="42">
        <v>0</v>
      </c>
      <c r="R31" s="43">
        <v>0</v>
      </c>
      <c r="S31" s="44">
        <v>0</v>
      </c>
      <c r="T31" s="43">
        <v>0</v>
      </c>
    </row>
    <row r="32" spans="1:20" ht="19.5" customHeight="1">
      <c r="A32" s="41" t="s">
        <v>110</v>
      </c>
      <c r="B32" s="41" t="s">
        <v>111</v>
      </c>
      <c r="C32" s="41" t="s">
        <v>95</v>
      </c>
      <c r="D32" s="41" t="s">
        <v>119</v>
      </c>
      <c r="E32" s="41" t="s">
        <v>112</v>
      </c>
      <c r="F32" s="42">
        <v>17.85</v>
      </c>
      <c r="G32" s="42">
        <v>0</v>
      </c>
      <c r="H32" s="42">
        <v>17.85</v>
      </c>
      <c r="I32" s="42">
        <v>0</v>
      </c>
      <c r="J32" s="43">
        <v>0</v>
      </c>
      <c r="K32" s="44">
        <v>0</v>
      </c>
      <c r="L32" s="42">
        <v>0</v>
      </c>
      <c r="M32" s="43">
        <v>0</v>
      </c>
      <c r="N32" s="44">
        <f t="shared" si="0"/>
        <v>0</v>
      </c>
      <c r="O32" s="42">
        <v>0</v>
      </c>
      <c r="P32" s="42">
        <v>0</v>
      </c>
      <c r="Q32" s="42">
        <v>0</v>
      </c>
      <c r="R32" s="43">
        <v>0</v>
      </c>
      <c r="S32" s="44">
        <v>0</v>
      </c>
      <c r="T32" s="43">
        <v>0</v>
      </c>
    </row>
    <row r="33" spans="1:20" ht="19.5" customHeight="1">
      <c r="A33" s="41" t="s">
        <v>110</v>
      </c>
      <c r="B33" s="41" t="s">
        <v>111</v>
      </c>
      <c r="C33" s="41" t="s">
        <v>84</v>
      </c>
      <c r="D33" s="41" t="s">
        <v>119</v>
      </c>
      <c r="E33" s="41" t="s">
        <v>113</v>
      </c>
      <c r="F33" s="42">
        <v>3.68</v>
      </c>
      <c r="G33" s="42">
        <v>0</v>
      </c>
      <c r="H33" s="42">
        <v>3.68</v>
      </c>
      <c r="I33" s="42">
        <v>0</v>
      </c>
      <c r="J33" s="43">
        <v>0</v>
      </c>
      <c r="K33" s="44">
        <v>0</v>
      </c>
      <c r="L33" s="42">
        <v>0</v>
      </c>
      <c r="M33" s="43">
        <v>0</v>
      </c>
      <c r="N33" s="44">
        <f t="shared" si="0"/>
        <v>0</v>
      </c>
      <c r="O33" s="42">
        <v>0</v>
      </c>
      <c r="P33" s="42">
        <v>0</v>
      </c>
      <c r="Q33" s="42">
        <v>0</v>
      </c>
      <c r="R33" s="43">
        <v>0</v>
      </c>
      <c r="S33" s="44">
        <v>0</v>
      </c>
      <c r="T33" s="43">
        <v>0</v>
      </c>
    </row>
    <row r="34" spans="1:20" ht="19.5" customHeight="1">
      <c r="A34" s="41" t="s">
        <v>114</v>
      </c>
      <c r="B34" s="41" t="s">
        <v>97</v>
      </c>
      <c r="C34" s="41" t="s">
        <v>95</v>
      </c>
      <c r="D34" s="41" t="s">
        <v>119</v>
      </c>
      <c r="E34" s="41" t="s">
        <v>115</v>
      </c>
      <c r="F34" s="42">
        <v>23.8</v>
      </c>
      <c r="G34" s="42">
        <v>0</v>
      </c>
      <c r="H34" s="42">
        <v>23.8</v>
      </c>
      <c r="I34" s="42">
        <v>0</v>
      </c>
      <c r="J34" s="43">
        <v>0</v>
      </c>
      <c r="K34" s="44">
        <v>0</v>
      </c>
      <c r="L34" s="42">
        <v>0</v>
      </c>
      <c r="M34" s="43">
        <v>0</v>
      </c>
      <c r="N34" s="44">
        <f t="shared" si="0"/>
        <v>0</v>
      </c>
      <c r="O34" s="42">
        <v>0</v>
      </c>
      <c r="P34" s="42">
        <v>0</v>
      </c>
      <c r="Q34" s="42">
        <v>0</v>
      </c>
      <c r="R34" s="43">
        <v>0</v>
      </c>
      <c r="S34" s="44">
        <v>0</v>
      </c>
      <c r="T34" s="43">
        <v>0</v>
      </c>
    </row>
    <row r="35" spans="1:20" ht="19.5" customHeight="1">
      <c r="A35" s="41" t="s">
        <v>114</v>
      </c>
      <c r="B35" s="41" t="s">
        <v>97</v>
      </c>
      <c r="C35" s="41" t="s">
        <v>84</v>
      </c>
      <c r="D35" s="41" t="s">
        <v>119</v>
      </c>
      <c r="E35" s="41" t="s">
        <v>116</v>
      </c>
      <c r="F35" s="42">
        <v>20.29</v>
      </c>
      <c r="G35" s="42">
        <v>0</v>
      </c>
      <c r="H35" s="42">
        <v>20.29</v>
      </c>
      <c r="I35" s="42">
        <v>0</v>
      </c>
      <c r="J35" s="43">
        <v>0</v>
      </c>
      <c r="K35" s="44">
        <v>0</v>
      </c>
      <c r="L35" s="42">
        <v>0</v>
      </c>
      <c r="M35" s="43">
        <v>0</v>
      </c>
      <c r="N35" s="44">
        <f t="shared" si="0"/>
        <v>0</v>
      </c>
      <c r="O35" s="42">
        <v>0</v>
      </c>
      <c r="P35" s="42">
        <v>0</v>
      </c>
      <c r="Q35" s="42">
        <v>0</v>
      </c>
      <c r="R35" s="43">
        <v>0</v>
      </c>
      <c r="S35" s="44">
        <v>0</v>
      </c>
      <c r="T35" s="43">
        <v>0</v>
      </c>
    </row>
    <row r="36" spans="1:20" ht="19.5" customHeight="1">
      <c r="A36" s="41" t="s">
        <v>38</v>
      </c>
      <c r="B36" s="41" t="s">
        <v>38</v>
      </c>
      <c r="C36" s="41" t="s">
        <v>38</v>
      </c>
      <c r="D36" s="41" t="s">
        <v>38</v>
      </c>
      <c r="E36" s="41" t="s">
        <v>121</v>
      </c>
      <c r="F36" s="42">
        <v>442.9</v>
      </c>
      <c r="G36" s="42">
        <v>0</v>
      </c>
      <c r="H36" s="42">
        <v>442.9</v>
      </c>
      <c r="I36" s="42">
        <v>0</v>
      </c>
      <c r="J36" s="43">
        <v>0</v>
      </c>
      <c r="K36" s="44">
        <v>0</v>
      </c>
      <c r="L36" s="42">
        <v>0</v>
      </c>
      <c r="M36" s="43">
        <v>0</v>
      </c>
      <c r="N36" s="44">
        <f t="shared" si="0"/>
        <v>0</v>
      </c>
      <c r="O36" s="42">
        <v>0</v>
      </c>
      <c r="P36" s="42">
        <v>0</v>
      </c>
      <c r="Q36" s="42">
        <v>0</v>
      </c>
      <c r="R36" s="43">
        <v>0</v>
      </c>
      <c r="S36" s="44">
        <v>0</v>
      </c>
      <c r="T36" s="43">
        <v>0</v>
      </c>
    </row>
    <row r="37" spans="1:20" ht="19.5" customHeight="1">
      <c r="A37" s="41" t="s">
        <v>38</v>
      </c>
      <c r="B37" s="41" t="s">
        <v>38</v>
      </c>
      <c r="C37" s="41" t="s">
        <v>38</v>
      </c>
      <c r="D37" s="41" t="s">
        <v>38</v>
      </c>
      <c r="E37" s="41" t="s">
        <v>122</v>
      </c>
      <c r="F37" s="42">
        <v>203.96</v>
      </c>
      <c r="G37" s="42">
        <v>0</v>
      </c>
      <c r="H37" s="42">
        <v>203.96</v>
      </c>
      <c r="I37" s="42">
        <v>0</v>
      </c>
      <c r="J37" s="43">
        <v>0</v>
      </c>
      <c r="K37" s="44">
        <v>0</v>
      </c>
      <c r="L37" s="42">
        <v>0</v>
      </c>
      <c r="M37" s="43">
        <v>0</v>
      </c>
      <c r="N37" s="44">
        <f t="shared" si="0"/>
        <v>0</v>
      </c>
      <c r="O37" s="42">
        <v>0</v>
      </c>
      <c r="P37" s="42">
        <v>0</v>
      </c>
      <c r="Q37" s="42">
        <v>0</v>
      </c>
      <c r="R37" s="43">
        <v>0</v>
      </c>
      <c r="S37" s="44">
        <v>0</v>
      </c>
      <c r="T37" s="43">
        <v>0</v>
      </c>
    </row>
    <row r="38" spans="1:20" ht="19.5" customHeight="1">
      <c r="A38" s="41" t="s">
        <v>94</v>
      </c>
      <c r="B38" s="41" t="s">
        <v>95</v>
      </c>
      <c r="C38" s="41" t="s">
        <v>84</v>
      </c>
      <c r="D38" s="41" t="s">
        <v>123</v>
      </c>
      <c r="E38" s="41" t="s">
        <v>124</v>
      </c>
      <c r="F38" s="42">
        <v>163.2</v>
      </c>
      <c r="G38" s="42">
        <v>0</v>
      </c>
      <c r="H38" s="42">
        <v>163.2</v>
      </c>
      <c r="I38" s="42">
        <v>0</v>
      </c>
      <c r="J38" s="43">
        <v>0</v>
      </c>
      <c r="K38" s="44">
        <v>0</v>
      </c>
      <c r="L38" s="42">
        <v>0</v>
      </c>
      <c r="M38" s="43">
        <v>0</v>
      </c>
      <c r="N38" s="44">
        <f t="shared" si="0"/>
        <v>0</v>
      </c>
      <c r="O38" s="42">
        <v>0</v>
      </c>
      <c r="P38" s="42">
        <v>0</v>
      </c>
      <c r="Q38" s="42">
        <v>0</v>
      </c>
      <c r="R38" s="43">
        <v>0</v>
      </c>
      <c r="S38" s="44">
        <v>0</v>
      </c>
      <c r="T38" s="43">
        <v>0</v>
      </c>
    </row>
    <row r="39" spans="1:20" ht="19.5" customHeight="1">
      <c r="A39" s="41" t="s">
        <v>94</v>
      </c>
      <c r="B39" s="41" t="s">
        <v>95</v>
      </c>
      <c r="C39" s="41" t="s">
        <v>85</v>
      </c>
      <c r="D39" s="41" t="s">
        <v>123</v>
      </c>
      <c r="E39" s="41" t="s">
        <v>103</v>
      </c>
      <c r="F39" s="42">
        <v>0.01</v>
      </c>
      <c r="G39" s="42">
        <v>0</v>
      </c>
      <c r="H39" s="42">
        <v>0.01</v>
      </c>
      <c r="I39" s="42">
        <v>0</v>
      </c>
      <c r="J39" s="43">
        <v>0</v>
      </c>
      <c r="K39" s="44">
        <v>0</v>
      </c>
      <c r="L39" s="42">
        <v>0</v>
      </c>
      <c r="M39" s="43">
        <v>0</v>
      </c>
      <c r="N39" s="44">
        <f aca="true" t="shared" si="1" ref="N39:N70">SUM(O39:R39)</f>
        <v>0</v>
      </c>
      <c r="O39" s="42">
        <v>0</v>
      </c>
      <c r="P39" s="42">
        <v>0</v>
      </c>
      <c r="Q39" s="42">
        <v>0</v>
      </c>
      <c r="R39" s="43">
        <v>0</v>
      </c>
      <c r="S39" s="44">
        <v>0</v>
      </c>
      <c r="T39" s="43">
        <v>0</v>
      </c>
    </row>
    <row r="40" spans="1:20" ht="19.5" customHeight="1">
      <c r="A40" s="41" t="s">
        <v>94</v>
      </c>
      <c r="B40" s="41" t="s">
        <v>104</v>
      </c>
      <c r="C40" s="41" t="s">
        <v>104</v>
      </c>
      <c r="D40" s="41" t="s">
        <v>123</v>
      </c>
      <c r="E40" s="41" t="s">
        <v>107</v>
      </c>
      <c r="F40" s="42">
        <v>15.98</v>
      </c>
      <c r="G40" s="42">
        <v>0</v>
      </c>
      <c r="H40" s="42">
        <v>15.98</v>
      </c>
      <c r="I40" s="42">
        <v>0</v>
      </c>
      <c r="J40" s="43">
        <v>0</v>
      </c>
      <c r="K40" s="44">
        <v>0</v>
      </c>
      <c r="L40" s="42">
        <v>0</v>
      </c>
      <c r="M40" s="43">
        <v>0</v>
      </c>
      <c r="N40" s="44">
        <f t="shared" si="1"/>
        <v>0</v>
      </c>
      <c r="O40" s="42">
        <v>0</v>
      </c>
      <c r="P40" s="42">
        <v>0</v>
      </c>
      <c r="Q40" s="42">
        <v>0</v>
      </c>
      <c r="R40" s="43">
        <v>0</v>
      </c>
      <c r="S40" s="44">
        <v>0</v>
      </c>
      <c r="T40" s="43">
        <v>0</v>
      </c>
    </row>
    <row r="41" spans="1:20" ht="19.5" customHeight="1">
      <c r="A41" s="41" t="s">
        <v>110</v>
      </c>
      <c r="B41" s="41" t="s">
        <v>111</v>
      </c>
      <c r="C41" s="41" t="s">
        <v>97</v>
      </c>
      <c r="D41" s="41" t="s">
        <v>123</v>
      </c>
      <c r="E41" s="41" t="s">
        <v>125</v>
      </c>
      <c r="F41" s="42">
        <v>10.03</v>
      </c>
      <c r="G41" s="42">
        <v>0</v>
      </c>
      <c r="H41" s="42">
        <v>10.03</v>
      </c>
      <c r="I41" s="42">
        <v>0</v>
      </c>
      <c r="J41" s="43">
        <v>0</v>
      </c>
      <c r="K41" s="44">
        <v>0</v>
      </c>
      <c r="L41" s="42">
        <v>0</v>
      </c>
      <c r="M41" s="43">
        <v>0</v>
      </c>
      <c r="N41" s="44">
        <f t="shared" si="1"/>
        <v>0</v>
      </c>
      <c r="O41" s="42">
        <v>0</v>
      </c>
      <c r="P41" s="42">
        <v>0</v>
      </c>
      <c r="Q41" s="42">
        <v>0</v>
      </c>
      <c r="R41" s="43">
        <v>0</v>
      </c>
      <c r="S41" s="44">
        <v>0</v>
      </c>
      <c r="T41" s="43">
        <v>0</v>
      </c>
    </row>
    <row r="42" spans="1:20" ht="19.5" customHeight="1">
      <c r="A42" s="41" t="s">
        <v>114</v>
      </c>
      <c r="B42" s="41" t="s">
        <v>97</v>
      </c>
      <c r="C42" s="41" t="s">
        <v>95</v>
      </c>
      <c r="D42" s="41" t="s">
        <v>123</v>
      </c>
      <c r="E42" s="41" t="s">
        <v>115</v>
      </c>
      <c r="F42" s="42">
        <v>13.37</v>
      </c>
      <c r="G42" s="42">
        <v>0</v>
      </c>
      <c r="H42" s="42">
        <v>13.37</v>
      </c>
      <c r="I42" s="42">
        <v>0</v>
      </c>
      <c r="J42" s="43">
        <v>0</v>
      </c>
      <c r="K42" s="44">
        <v>0</v>
      </c>
      <c r="L42" s="42">
        <v>0</v>
      </c>
      <c r="M42" s="43">
        <v>0</v>
      </c>
      <c r="N42" s="44">
        <f t="shared" si="1"/>
        <v>0</v>
      </c>
      <c r="O42" s="42">
        <v>0</v>
      </c>
      <c r="P42" s="42">
        <v>0</v>
      </c>
      <c r="Q42" s="42">
        <v>0</v>
      </c>
      <c r="R42" s="43">
        <v>0</v>
      </c>
      <c r="S42" s="44">
        <v>0</v>
      </c>
      <c r="T42" s="43">
        <v>0</v>
      </c>
    </row>
    <row r="43" spans="1:20" ht="19.5" customHeight="1">
      <c r="A43" s="41" t="s">
        <v>114</v>
      </c>
      <c r="B43" s="41" t="s">
        <v>97</v>
      </c>
      <c r="C43" s="41" t="s">
        <v>84</v>
      </c>
      <c r="D43" s="41" t="s">
        <v>123</v>
      </c>
      <c r="E43" s="41" t="s">
        <v>116</v>
      </c>
      <c r="F43" s="42">
        <v>1.37</v>
      </c>
      <c r="G43" s="42">
        <v>0</v>
      </c>
      <c r="H43" s="42">
        <v>1.37</v>
      </c>
      <c r="I43" s="42">
        <v>0</v>
      </c>
      <c r="J43" s="43">
        <v>0</v>
      </c>
      <c r="K43" s="44">
        <v>0</v>
      </c>
      <c r="L43" s="42">
        <v>0</v>
      </c>
      <c r="M43" s="43">
        <v>0</v>
      </c>
      <c r="N43" s="44">
        <f t="shared" si="1"/>
        <v>0</v>
      </c>
      <c r="O43" s="42">
        <v>0</v>
      </c>
      <c r="P43" s="42">
        <v>0</v>
      </c>
      <c r="Q43" s="42">
        <v>0</v>
      </c>
      <c r="R43" s="43">
        <v>0</v>
      </c>
      <c r="S43" s="44">
        <v>0</v>
      </c>
      <c r="T43" s="43">
        <v>0</v>
      </c>
    </row>
    <row r="44" spans="1:20" ht="19.5" customHeight="1">
      <c r="A44" s="41" t="s">
        <v>38</v>
      </c>
      <c r="B44" s="41" t="s">
        <v>38</v>
      </c>
      <c r="C44" s="41" t="s">
        <v>38</v>
      </c>
      <c r="D44" s="41" t="s">
        <v>38</v>
      </c>
      <c r="E44" s="41" t="s">
        <v>126</v>
      </c>
      <c r="F44" s="42">
        <v>238.94</v>
      </c>
      <c r="G44" s="42">
        <v>0</v>
      </c>
      <c r="H44" s="42">
        <v>238.94</v>
      </c>
      <c r="I44" s="42">
        <v>0</v>
      </c>
      <c r="J44" s="43">
        <v>0</v>
      </c>
      <c r="K44" s="44">
        <v>0</v>
      </c>
      <c r="L44" s="42">
        <v>0</v>
      </c>
      <c r="M44" s="43">
        <v>0</v>
      </c>
      <c r="N44" s="44">
        <f t="shared" si="1"/>
        <v>0</v>
      </c>
      <c r="O44" s="42">
        <v>0</v>
      </c>
      <c r="P44" s="42">
        <v>0</v>
      </c>
      <c r="Q44" s="42">
        <v>0</v>
      </c>
      <c r="R44" s="43">
        <v>0</v>
      </c>
      <c r="S44" s="44">
        <v>0</v>
      </c>
      <c r="T44" s="43">
        <v>0</v>
      </c>
    </row>
    <row r="45" spans="1:20" ht="19.5" customHeight="1">
      <c r="A45" s="41" t="s">
        <v>94</v>
      </c>
      <c r="B45" s="41" t="s">
        <v>95</v>
      </c>
      <c r="C45" s="41" t="s">
        <v>84</v>
      </c>
      <c r="D45" s="41" t="s">
        <v>127</v>
      </c>
      <c r="E45" s="41" t="s">
        <v>124</v>
      </c>
      <c r="F45" s="42">
        <v>201.63</v>
      </c>
      <c r="G45" s="42">
        <v>0</v>
      </c>
      <c r="H45" s="42">
        <v>201.63</v>
      </c>
      <c r="I45" s="42">
        <v>0</v>
      </c>
      <c r="J45" s="43">
        <v>0</v>
      </c>
      <c r="K45" s="44">
        <v>0</v>
      </c>
      <c r="L45" s="42">
        <v>0</v>
      </c>
      <c r="M45" s="43">
        <v>0</v>
      </c>
      <c r="N45" s="44">
        <f t="shared" si="1"/>
        <v>0</v>
      </c>
      <c r="O45" s="42">
        <v>0</v>
      </c>
      <c r="P45" s="42">
        <v>0</v>
      </c>
      <c r="Q45" s="42">
        <v>0</v>
      </c>
      <c r="R45" s="43">
        <v>0</v>
      </c>
      <c r="S45" s="44">
        <v>0</v>
      </c>
      <c r="T45" s="43">
        <v>0</v>
      </c>
    </row>
    <row r="46" spans="1:20" ht="19.5" customHeight="1">
      <c r="A46" s="41" t="s">
        <v>94</v>
      </c>
      <c r="B46" s="41" t="s">
        <v>104</v>
      </c>
      <c r="C46" s="41" t="s">
        <v>104</v>
      </c>
      <c r="D46" s="41" t="s">
        <v>127</v>
      </c>
      <c r="E46" s="41" t="s">
        <v>107</v>
      </c>
      <c r="F46" s="42">
        <v>12.98</v>
      </c>
      <c r="G46" s="42">
        <v>0</v>
      </c>
      <c r="H46" s="42">
        <v>12.98</v>
      </c>
      <c r="I46" s="42">
        <v>0</v>
      </c>
      <c r="J46" s="43">
        <v>0</v>
      </c>
      <c r="K46" s="44">
        <v>0</v>
      </c>
      <c r="L46" s="42">
        <v>0</v>
      </c>
      <c r="M46" s="43">
        <v>0</v>
      </c>
      <c r="N46" s="44">
        <f t="shared" si="1"/>
        <v>0</v>
      </c>
      <c r="O46" s="42">
        <v>0</v>
      </c>
      <c r="P46" s="42">
        <v>0</v>
      </c>
      <c r="Q46" s="42">
        <v>0</v>
      </c>
      <c r="R46" s="43">
        <v>0</v>
      </c>
      <c r="S46" s="44">
        <v>0</v>
      </c>
      <c r="T46" s="43">
        <v>0</v>
      </c>
    </row>
    <row r="47" spans="1:20" ht="19.5" customHeight="1">
      <c r="A47" s="41" t="s">
        <v>94</v>
      </c>
      <c r="B47" s="41" t="s">
        <v>85</v>
      </c>
      <c r="C47" s="41" t="s">
        <v>95</v>
      </c>
      <c r="D47" s="41" t="s">
        <v>127</v>
      </c>
      <c r="E47" s="41" t="s">
        <v>109</v>
      </c>
      <c r="F47" s="42">
        <v>1.35</v>
      </c>
      <c r="G47" s="42">
        <v>0</v>
      </c>
      <c r="H47" s="42">
        <v>1.35</v>
      </c>
      <c r="I47" s="42">
        <v>0</v>
      </c>
      <c r="J47" s="43">
        <v>0</v>
      </c>
      <c r="K47" s="44">
        <v>0</v>
      </c>
      <c r="L47" s="42">
        <v>0</v>
      </c>
      <c r="M47" s="43">
        <v>0</v>
      </c>
      <c r="N47" s="44">
        <f t="shared" si="1"/>
        <v>0</v>
      </c>
      <c r="O47" s="42">
        <v>0</v>
      </c>
      <c r="P47" s="42">
        <v>0</v>
      </c>
      <c r="Q47" s="42">
        <v>0</v>
      </c>
      <c r="R47" s="43">
        <v>0</v>
      </c>
      <c r="S47" s="44">
        <v>0</v>
      </c>
      <c r="T47" s="43">
        <v>0</v>
      </c>
    </row>
    <row r="48" spans="1:20" ht="19.5" customHeight="1">
      <c r="A48" s="41" t="s">
        <v>110</v>
      </c>
      <c r="B48" s="41" t="s">
        <v>111</v>
      </c>
      <c r="C48" s="41" t="s">
        <v>97</v>
      </c>
      <c r="D48" s="41" t="s">
        <v>127</v>
      </c>
      <c r="E48" s="41" t="s">
        <v>125</v>
      </c>
      <c r="F48" s="42">
        <v>8.95</v>
      </c>
      <c r="G48" s="42">
        <v>0</v>
      </c>
      <c r="H48" s="42">
        <v>8.95</v>
      </c>
      <c r="I48" s="42">
        <v>0</v>
      </c>
      <c r="J48" s="43">
        <v>0</v>
      </c>
      <c r="K48" s="44">
        <v>0</v>
      </c>
      <c r="L48" s="42">
        <v>0</v>
      </c>
      <c r="M48" s="43">
        <v>0</v>
      </c>
      <c r="N48" s="44">
        <f t="shared" si="1"/>
        <v>0</v>
      </c>
      <c r="O48" s="42">
        <v>0</v>
      </c>
      <c r="P48" s="42">
        <v>0</v>
      </c>
      <c r="Q48" s="42">
        <v>0</v>
      </c>
      <c r="R48" s="43">
        <v>0</v>
      </c>
      <c r="S48" s="44">
        <v>0</v>
      </c>
      <c r="T48" s="43">
        <v>0</v>
      </c>
    </row>
    <row r="49" spans="1:20" ht="19.5" customHeight="1">
      <c r="A49" s="41" t="s">
        <v>114</v>
      </c>
      <c r="B49" s="41" t="s">
        <v>97</v>
      </c>
      <c r="C49" s="41" t="s">
        <v>95</v>
      </c>
      <c r="D49" s="41" t="s">
        <v>127</v>
      </c>
      <c r="E49" s="41" t="s">
        <v>115</v>
      </c>
      <c r="F49" s="42">
        <v>10.86</v>
      </c>
      <c r="G49" s="42">
        <v>0</v>
      </c>
      <c r="H49" s="42">
        <v>10.86</v>
      </c>
      <c r="I49" s="42">
        <v>0</v>
      </c>
      <c r="J49" s="43">
        <v>0</v>
      </c>
      <c r="K49" s="44">
        <v>0</v>
      </c>
      <c r="L49" s="42">
        <v>0</v>
      </c>
      <c r="M49" s="43">
        <v>0</v>
      </c>
      <c r="N49" s="44">
        <f t="shared" si="1"/>
        <v>0</v>
      </c>
      <c r="O49" s="42">
        <v>0</v>
      </c>
      <c r="P49" s="42">
        <v>0</v>
      </c>
      <c r="Q49" s="42">
        <v>0</v>
      </c>
      <c r="R49" s="43">
        <v>0</v>
      </c>
      <c r="S49" s="44">
        <v>0</v>
      </c>
      <c r="T49" s="43">
        <v>0</v>
      </c>
    </row>
    <row r="50" spans="1:20" ht="19.5" customHeight="1">
      <c r="A50" s="41" t="s">
        <v>114</v>
      </c>
      <c r="B50" s="41" t="s">
        <v>97</v>
      </c>
      <c r="C50" s="41" t="s">
        <v>84</v>
      </c>
      <c r="D50" s="41" t="s">
        <v>127</v>
      </c>
      <c r="E50" s="41" t="s">
        <v>116</v>
      </c>
      <c r="F50" s="42">
        <v>3.17</v>
      </c>
      <c r="G50" s="42">
        <v>0</v>
      </c>
      <c r="H50" s="42">
        <v>3.17</v>
      </c>
      <c r="I50" s="42">
        <v>0</v>
      </c>
      <c r="J50" s="43">
        <v>0</v>
      </c>
      <c r="K50" s="44">
        <v>0</v>
      </c>
      <c r="L50" s="42">
        <v>0</v>
      </c>
      <c r="M50" s="43">
        <v>0</v>
      </c>
      <c r="N50" s="44">
        <f t="shared" si="1"/>
        <v>0</v>
      </c>
      <c r="O50" s="42">
        <v>0</v>
      </c>
      <c r="P50" s="42">
        <v>0</v>
      </c>
      <c r="Q50" s="42">
        <v>0</v>
      </c>
      <c r="R50" s="43">
        <v>0</v>
      </c>
      <c r="S50" s="44">
        <v>0</v>
      </c>
      <c r="T50" s="43">
        <v>0</v>
      </c>
    </row>
    <row r="51" spans="1:20" ht="19.5" customHeight="1">
      <c r="A51" s="41" t="s">
        <v>38</v>
      </c>
      <c r="B51" s="41" t="s">
        <v>38</v>
      </c>
      <c r="C51" s="41" t="s">
        <v>38</v>
      </c>
      <c r="D51" s="41" t="s">
        <v>38</v>
      </c>
      <c r="E51" s="41" t="s">
        <v>128</v>
      </c>
      <c r="F51" s="42">
        <v>12226.67</v>
      </c>
      <c r="G51" s="42">
        <v>573.92</v>
      </c>
      <c r="H51" s="42">
        <v>10536.3</v>
      </c>
      <c r="I51" s="42">
        <v>0</v>
      </c>
      <c r="J51" s="43">
        <v>0</v>
      </c>
      <c r="K51" s="44">
        <v>0</v>
      </c>
      <c r="L51" s="42">
        <v>0</v>
      </c>
      <c r="M51" s="43">
        <v>0</v>
      </c>
      <c r="N51" s="44">
        <f t="shared" si="1"/>
        <v>1080</v>
      </c>
      <c r="O51" s="42">
        <v>1080</v>
      </c>
      <c r="P51" s="42">
        <v>0</v>
      </c>
      <c r="Q51" s="42">
        <v>0</v>
      </c>
      <c r="R51" s="43">
        <v>0</v>
      </c>
      <c r="S51" s="44">
        <v>0</v>
      </c>
      <c r="T51" s="43">
        <v>36.45</v>
      </c>
    </row>
    <row r="52" spans="1:20" ht="19.5" customHeight="1">
      <c r="A52" s="41" t="s">
        <v>38</v>
      </c>
      <c r="B52" s="41" t="s">
        <v>38</v>
      </c>
      <c r="C52" s="41" t="s">
        <v>38</v>
      </c>
      <c r="D52" s="41" t="s">
        <v>38</v>
      </c>
      <c r="E52" s="41" t="s">
        <v>129</v>
      </c>
      <c r="F52" s="42">
        <v>1496.33</v>
      </c>
      <c r="G52" s="42">
        <v>80.96</v>
      </c>
      <c r="H52" s="42">
        <v>1415.37</v>
      </c>
      <c r="I52" s="42">
        <v>0</v>
      </c>
      <c r="J52" s="43">
        <v>0</v>
      </c>
      <c r="K52" s="44">
        <v>0</v>
      </c>
      <c r="L52" s="42">
        <v>0</v>
      </c>
      <c r="M52" s="43">
        <v>0</v>
      </c>
      <c r="N52" s="44">
        <f t="shared" si="1"/>
        <v>0</v>
      </c>
      <c r="O52" s="42">
        <v>0</v>
      </c>
      <c r="P52" s="42">
        <v>0</v>
      </c>
      <c r="Q52" s="42">
        <v>0</v>
      </c>
      <c r="R52" s="43">
        <v>0</v>
      </c>
      <c r="S52" s="44">
        <v>0</v>
      </c>
      <c r="T52" s="43">
        <v>0</v>
      </c>
    </row>
    <row r="53" spans="1:20" ht="19.5" customHeight="1">
      <c r="A53" s="41" t="s">
        <v>83</v>
      </c>
      <c r="B53" s="41" t="s">
        <v>88</v>
      </c>
      <c r="C53" s="41" t="s">
        <v>84</v>
      </c>
      <c r="D53" s="41" t="s">
        <v>130</v>
      </c>
      <c r="E53" s="41" t="s">
        <v>124</v>
      </c>
      <c r="F53" s="42">
        <v>663.55</v>
      </c>
      <c r="G53" s="42">
        <v>0</v>
      </c>
      <c r="H53" s="42">
        <v>663.55</v>
      </c>
      <c r="I53" s="42">
        <v>0</v>
      </c>
      <c r="J53" s="43">
        <v>0</v>
      </c>
      <c r="K53" s="44">
        <v>0</v>
      </c>
      <c r="L53" s="42">
        <v>0</v>
      </c>
      <c r="M53" s="43">
        <v>0</v>
      </c>
      <c r="N53" s="44">
        <f t="shared" si="1"/>
        <v>0</v>
      </c>
      <c r="O53" s="42">
        <v>0</v>
      </c>
      <c r="P53" s="42">
        <v>0</v>
      </c>
      <c r="Q53" s="42">
        <v>0</v>
      </c>
      <c r="R53" s="43">
        <v>0</v>
      </c>
      <c r="S53" s="44">
        <v>0</v>
      </c>
      <c r="T53" s="43">
        <v>0</v>
      </c>
    </row>
    <row r="54" spans="1:20" ht="19.5" customHeight="1">
      <c r="A54" s="41" t="s">
        <v>91</v>
      </c>
      <c r="B54" s="41" t="s">
        <v>92</v>
      </c>
      <c r="C54" s="41" t="s">
        <v>84</v>
      </c>
      <c r="D54" s="41" t="s">
        <v>130</v>
      </c>
      <c r="E54" s="41" t="s">
        <v>93</v>
      </c>
      <c r="F54" s="42">
        <v>28</v>
      </c>
      <c r="G54" s="42">
        <v>0</v>
      </c>
      <c r="H54" s="42">
        <v>28</v>
      </c>
      <c r="I54" s="42">
        <v>0</v>
      </c>
      <c r="J54" s="43">
        <v>0</v>
      </c>
      <c r="K54" s="44">
        <v>0</v>
      </c>
      <c r="L54" s="42">
        <v>0</v>
      </c>
      <c r="M54" s="43">
        <v>0</v>
      </c>
      <c r="N54" s="44">
        <f t="shared" si="1"/>
        <v>0</v>
      </c>
      <c r="O54" s="42">
        <v>0</v>
      </c>
      <c r="P54" s="42">
        <v>0</v>
      </c>
      <c r="Q54" s="42">
        <v>0</v>
      </c>
      <c r="R54" s="43">
        <v>0</v>
      </c>
      <c r="S54" s="44">
        <v>0</v>
      </c>
      <c r="T54" s="43">
        <v>0</v>
      </c>
    </row>
    <row r="55" spans="1:20" ht="19.5" customHeight="1">
      <c r="A55" s="41" t="s">
        <v>94</v>
      </c>
      <c r="B55" s="41" t="s">
        <v>95</v>
      </c>
      <c r="C55" s="41" t="s">
        <v>92</v>
      </c>
      <c r="D55" s="41" t="s">
        <v>130</v>
      </c>
      <c r="E55" s="41" t="s">
        <v>100</v>
      </c>
      <c r="F55" s="42">
        <v>727.48</v>
      </c>
      <c r="G55" s="42">
        <v>80.96</v>
      </c>
      <c r="H55" s="42">
        <v>646.52</v>
      </c>
      <c r="I55" s="42">
        <v>0</v>
      </c>
      <c r="J55" s="43">
        <v>0</v>
      </c>
      <c r="K55" s="44">
        <v>0</v>
      </c>
      <c r="L55" s="42">
        <v>0</v>
      </c>
      <c r="M55" s="43">
        <v>0</v>
      </c>
      <c r="N55" s="44">
        <f t="shared" si="1"/>
        <v>0</v>
      </c>
      <c r="O55" s="42">
        <v>0</v>
      </c>
      <c r="P55" s="42">
        <v>0</v>
      </c>
      <c r="Q55" s="42">
        <v>0</v>
      </c>
      <c r="R55" s="43">
        <v>0</v>
      </c>
      <c r="S55" s="44">
        <v>0</v>
      </c>
      <c r="T55" s="43">
        <v>0</v>
      </c>
    </row>
    <row r="56" spans="1:20" ht="19.5" customHeight="1">
      <c r="A56" s="41" t="s">
        <v>94</v>
      </c>
      <c r="B56" s="41" t="s">
        <v>104</v>
      </c>
      <c r="C56" s="41" t="s">
        <v>104</v>
      </c>
      <c r="D56" s="41" t="s">
        <v>130</v>
      </c>
      <c r="E56" s="41" t="s">
        <v>107</v>
      </c>
      <c r="F56" s="42">
        <v>29.15</v>
      </c>
      <c r="G56" s="42">
        <v>0</v>
      </c>
      <c r="H56" s="42">
        <v>29.15</v>
      </c>
      <c r="I56" s="42">
        <v>0</v>
      </c>
      <c r="J56" s="43">
        <v>0</v>
      </c>
      <c r="K56" s="44">
        <v>0</v>
      </c>
      <c r="L56" s="42">
        <v>0</v>
      </c>
      <c r="M56" s="43">
        <v>0</v>
      </c>
      <c r="N56" s="44">
        <f t="shared" si="1"/>
        <v>0</v>
      </c>
      <c r="O56" s="42">
        <v>0</v>
      </c>
      <c r="P56" s="42">
        <v>0</v>
      </c>
      <c r="Q56" s="42">
        <v>0</v>
      </c>
      <c r="R56" s="43">
        <v>0</v>
      </c>
      <c r="S56" s="44">
        <v>0</v>
      </c>
      <c r="T56" s="43">
        <v>0</v>
      </c>
    </row>
    <row r="57" spans="1:20" ht="19.5" customHeight="1">
      <c r="A57" s="41" t="s">
        <v>94</v>
      </c>
      <c r="B57" s="41" t="s">
        <v>104</v>
      </c>
      <c r="C57" s="41" t="s">
        <v>131</v>
      </c>
      <c r="D57" s="41" t="s">
        <v>130</v>
      </c>
      <c r="E57" s="41" t="s">
        <v>132</v>
      </c>
      <c r="F57" s="42">
        <v>11.66</v>
      </c>
      <c r="G57" s="42">
        <v>0</v>
      </c>
      <c r="H57" s="42">
        <v>11.66</v>
      </c>
      <c r="I57" s="42">
        <v>0</v>
      </c>
      <c r="J57" s="43">
        <v>0</v>
      </c>
      <c r="K57" s="44">
        <v>0</v>
      </c>
      <c r="L57" s="42">
        <v>0</v>
      </c>
      <c r="M57" s="43">
        <v>0</v>
      </c>
      <c r="N57" s="44">
        <f t="shared" si="1"/>
        <v>0</v>
      </c>
      <c r="O57" s="42">
        <v>0</v>
      </c>
      <c r="P57" s="42">
        <v>0</v>
      </c>
      <c r="Q57" s="42">
        <v>0</v>
      </c>
      <c r="R57" s="43">
        <v>0</v>
      </c>
      <c r="S57" s="44">
        <v>0</v>
      </c>
      <c r="T57" s="43">
        <v>0</v>
      </c>
    </row>
    <row r="58" spans="1:20" ht="19.5" customHeight="1">
      <c r="A58" s="41" t="s">
        <v>110</v>
      </c>
      <c r="B58" s="41" t="s">
        <v>111</v>
      </c>
      <c r="C58" s="41" t="s">
        <v>97</v>
      </c>
      <c r="D58" s="41" t="s">
        <v>130</v>
      </c>
      <c r="E58" s="41" t="s">
        <v>125</v>
      </c>
      <c r="F58" s="42">
        <v>14.32</v>
      </c>
      <c r="G58" s="42">
        <v>0</v>
      </c>
      <c r="H58" s="42">
        <v>14.32</v>
      </c>
      <c r="I58" s="42">
        <v>0</v>
      </c>
      <c r="J58" s="43">
        <v>0</v>
      </c>
      <c r="K58" s="44">
        <v>0</v>
      </c>
      <c r="L58" s="42">
        <v>0</v>
      </c>
      <c r="M58" s="43">
        <v>0</v>
      </c>
      <c r="N58" s="44">
        <f t="shared" si="1"/>
        <v>0</v>
      </c>
      <c r="O58" s="42">
        <v>0</v>
      </c>
      <c r="P58" s="42">
        <v>0</v>
      </c>
      <c r="Q58" s="42">
        <v>0</v>
      </c>
      <c r="R58" s="43">
        <v>0</v>
      </c>
      <c r="S58" s="44">
        <v>0</v>
      </c>
      <c r="T58" s="43">
        <v>0</v>
      </c>
    </row>
    <row r="59" spans="1:20" ht="19.5" customHeight="1">
      <c r="A59" s="41" t="s">
        <v>114</v>
      </c>
      <c r="B59" s="41" t="s">
        <v>97</v>
      </c>
      <c r="C59" s="41" t="s">
        <v>95</v>
      </c>
      <c r="D59" s="41" t="s">
        <v>130</v>
      </c>
      <c r="E59" s="41" t="s">
        <v>115</v>
      </c>
      <c r="F59" s="42">
        <v>17.5</v>
      </c>
      <c r="G59" s="42">
        <v>0</v>
      </c>
      <c r="H59" s="42">
        <v>17.5</v>
      </c>
      <c r="I59" s="42">
        <v>0</v>
      </c>
      <c r="J59" s="43">
        <v>0</v>
      </c>
      <c r="K59" s="44">
        <v>0</v>
      </c>
      <c r="L59" s="42">
        <v>0</v>
      </c>
      <c r="M59" s="43">
        <v>0</v>
      </c>
      <c r="N59" s="44">
        <f t="shared" si="1"/>
        <v>0</v>
      </c>
      <c r="O59" s="42">
        <v>0</v>
      </c>
      <c r="P59" s="42">
        <v>0</v>
      </c>
      <c r="Q59" s="42">
        <v>0</v>
      </c>
      <c r="R59" s="43">
        <v>0</v>
      </c>
      <c r="S59" s="44">
        <v>0</v>
      </c>
      <c r="T59" s="43">
        <v>0</v>
      </c>
    </row>
    <row r="60" spans="1:20" ht="19.5" customHeight="1">
      <c r="A60" s="41" t="s">
        <v>114</v>
      </c>
      <c r="B60" s="41" t="s">
        <v>97</v>
      </c>
      <c r="C60" s="41" t="s">
        <v>84</v>
      </c>
      <c r="D60" s="41" t="s">
        <v>130</v>
      </c>
      <c r="E60" s="41" t="s">
        <v>116</v>
      </c>
      <c r="F60" s="42">
        <v>4.67</v>
      </c>
      <c r="G60" s="42">
        <v>0</v>
      </c>
      <c r="H60" s="42">
        <v>4.67</v>
      </c>
      <c r="I60" s="42">
        <v>0</v>
      </c>
      <c r="J60" s="43">
        <v>0</v>
      </c>
      <c r="K60" s="44">
        <v>0</v>
      </c>
      <c r="L60" s="42">
        <v>0</v>
      </c>
      <c r="M60" s="43">
        <v>0</v>
      </c>
      <c r="N60" s="44">
        <f t="shared" si="1"/>
        <v>0</v>
      </c>
      <c r="O60" s="42">
        <v>0</v>
      </c>
      <c r="P60" s="42">
        <v>0</v>
      </c>
      <c r="Q60" s="42">
        <v>0</v>
      </c>
      <c r="R60" s="43">
        <v>0</v>
      </c>
      <c r="S60" s="44">
        <v>0</v>
      </c>
      <c r="T60" s="43">
        <v>0</v>
      </c>
    </row>
    <row r="61" spans="1:20" ht="19.5" customHeight="1">
      <c r="A61" s="41" t="s">
        <v>38</v>
      </c>
      <c r="B61" s="41" t="s">
        <v>38</v>
      </c>
      <c r="C61" s="41" t="s">
        <v>38</v>
      </c>
      <c r="D61" s="41" t="s">
        <v>38</v>
      </c>
      <c r="E61" s="41" t="s">
        <v>133</v>
      </c>
      <c r="F61" s="42">
        <v>6444.49</v>
      </c>
      <c r="G61" s="42">
        <v>455.74</v>
      </c>
      <c r="H61" s="42">
        <v>5988.75</v>
      </c>
      <c r="I61" s="42">
        <v>0</v>
      </c>
      <c r="J61" s="43">
        <v>0</v>
      </c>
      <c r="K61" s="44">
        <v>0</v>
      </c>
      <c r="L61" s="42">
        <v>0</v>
      </c>
      <c r="M61" s="43">
        <v>0</v>
      </c>
      <c r="N61" s="44">
        <f t="shared" si="1"/>
        <v>0</v>
      </c>
      <c r="O61" s="42">
        <v>0</v>
      </c>
      <c r="P61" s="42">
        <v>0</v>
      </c>
      <c r="Q61" s="42">
        <v>0</v>
      </c>
      <c r="R61" s="43">
        <v>0</v>
      </c>
      <c r="S61" s="44">
        <v>0</v>
      </c>
      <c r="T61" s="43">
        <v>0</v>
      </c>
    </row>
    <row r="62" spans="1:20" ht="19.5" customHeight="1">
      <c r="A62" s="41" t="s">
        <v>83</v>
      </c>
      <c r="B62" s="41" t="s">
        <v>88</v>
      </c>
      <c r="C62" s="41" t="s">
        <v>134</v>
      </c>
      <c r="D62" s="41" t="s">
        <v>135</v>
      </c>
      <c r="E62" s="41" t="s">
        <v>136</v>
      </c>
      <c r="F62" s="42">
        <v>230.16</v>
      </c>
      <c r="G62" s="42">
        <v>0</v>
      </c>
      <c r="H62" s="42">
        <v>230.16</v>
      </c>
      <c r="I62" s="42">
        <v>0</v>
      </c>
      <c r="J62" s="43">
        <v>0</v>
      </c>
      <c r="K62" s="44">
        <v>0</v>
      </c>
      <c r="L62" s="42">
        <v>0</v>
      </c>
      <c r="M62" s="43">
        <v>0</v>
      </c>
      <c r="N62" s="44">
        <f t="shared" si="1"/>
        <v>0</v>
      </c>
      <c r="O62" s="42">
        <v>0</v>
      </c>
      <c r="P62" s="42">
        <v>0</v>
      </c>
      <c r="Q62" s="42">
        <v>0</v>
      </c>
      <c r="R62" s="43">
        <v>0</v>
      </c>
      <c r="S62" s="44">
        <v>0</v>
      </c>
      <c r="T62" s="43">
        <v>0</v>
      </c>
    </row>
    <row r="63" spans="1:20" ht="19.5" customHeight="1">
      <c r="A63" s="41" t="s">
        <v>83</v>
      </c>
      <c r="B63" s="41" t="s">
        <v>88</v>
      </c>
      <c r="C63" s="41" t="s">
        <v>85</v>
      </c>
      <c r="D63" s="41" t="s">
        <v>135</v>
      </c>
      <c r="E63" s="41" t="s">
        <v>137</v>
      </c>
      <c r="F63" s="42">
        <v>6094.29</v>
      </c>
      <c r="G63" s="42">
        <v>455.74</v>
      </c>
      <c r="H63" s="42">
        <v>5638.55</v>
      </c>
      <c r="I63" s="42">
        <v>0</v>
      </c>
      <c r="J63" s="43">
        <v>0</v>
      </c>
      <c r="K63" s="44">
        <v>0</v>
      </c>
      <c r="L63" s="42">
        <v>0</v>
      </c>
      <c r="M63" s="43">
        <v>0</v>
      </c>
      <c r="N63" s="44">
        <f t="shared" si="1"/>
        <v>0</v>
      </c>
      <c r="O63" s="42">
        <v>0</v>
      </c>
      <c r="P63" s="42">
        <v>0</v>
      </c>
      <c r="Q63" s="42">
        <v>0</v>
      </c>
      <c r="R63" s="43">
        <v>0</v>
      </c>
      <c r="S63" s="44">
        <v>0</v>
      </c>
      <c r="T63" s="43">
        <v>0</v>
      </c>
    </row>
    <row r="64" spans="1:20" ht="19.5" customHeight="1">
      <c r="A64" s="41" t="s">
        <v>91</v>
      </c>
      <c r="B64" s="41" t="s">
        <v>92</v>
      </c>
      <c r="C64" s="41" t="s">
        <v>84</v>
      </c>
      <c r="D64" s="41" t="s">
        <v>135</v>
      </c>
      <c r="E64" s="41" t="s">
        <v>93</v>
      </c>
      <c r="F64" s="42">
        <v>12</v>
      </c>
      <c r="G64" s="42">
        <v>0</v>
      </c>
      <c r="H64" s="42">
        <v>12</v>
      </c>
      <c r="I64" s="42">
        <v>0</v>
      </c>
      <c r="J64" s="43">
        <v>0</v>
      </c>
      <c r="K64" s="44">
        <v>0</v>
      </c>
      <c r="L64" s="42">
        <v>0</v>
      </c>
      <c r="M64" s="43">
        <v>0</v>
      </c>
      <c r="N64" s="44">
        <f t="shared" si="1"/>
        <v>0</v>
      </c>
      <c r="O64" s="42">
        <v>0</v>
      </c>
      <c r="P64" s="42">
        <v>0</v>
      </c>
      <c r="Q64" s="42">
        <v>0</v>
      </c>
      <c r="R64" s="43">
        <v>0</v>
      </c>
      <c r="S64" s="44">
        <v>0</v>
      </c>
      <c r="T64" s="43">
        <v>0</v>
      </c>
    </row>
    <row r="65" spans="1:20" ht="19.5" customHeight="1">
      <c r="A65" s="41" t="s">
        <v>94</v>
      </c>
      <c r="B65" s="41" t="s">
        <v>104</v>
      </c>
      <c r="C65" s="41" t="s">
        <v>104</v>
      </c>
      <c r="D65" s="41" t="s">
        <v>135</v>
      </c>
      <c r="E65" s="41" t="s">
        <v>107</v>
      </c>
      <c r="F65" s="42">
        <v>39.88</v>
      </c>
      <c r="G65" s="42">
        <v>0</v>
      </c>
      <c r="H65" s="42">
        <v>39.88</v>
      </c>
      <c r="I65" s="42">
        <v>0</v>
      </c>
      <c r="J65" s="43">
        <v>0</v>
      </c>
      <c r="K65" s="44">
        <v>0</v>
      </c>
      <c r="L65" s="42">
        <v>0</v>
      </c>
      <c r="M65" s="43">
        <v>0</v>
      </c>
      <c r="N65" s="44">
        <f t="shared" si="1"/>
        <v>0</v>
      </c>
      <c r="O65" s="42">
        <v>0</v>
      </c>
      <c r="P65" s="42">
        <v>0</v>
      </c>
      <c r="Q65" s="42">
        <v>0</v>
      </c>
      <c r="R65" s="43">
        <v>0</v>
      </c>
      <c r="S65" s="44">
        <v>0</v>
      </c>
      <c r="T65" s="43">
        <v>0</v>
      </c>
    </row>
    <row r="66" spans="1:20" ht="19.5" customHeight="1">
      <c r="A66" s="41" t="s">
        <v>94</v>
      </c>
      <c r="B66" s="41" t="s">
        <v>104</v>
      </c>
      <c r="C66" s="41" t="s">
        <v>131</v>
      </c>
      <c r="D66" s="41" t="s">
        <v>135</v>
      </c>
      <c r="E66" s="41" t="s">
        <v>132</v>
      </c>
      <c r="F66" s="42">
        <v>15.95</v>
      </c>
      <c r="G66" s="42">
        <v>0</v>
      </c>
      <c r="H66" s="42">
        <v>15.95</v>
      </c>
      <c r="I66" s="42">
        <v>0</v>
      </c>
      <c r="J66" s="43">
        <v>0</v>
      </c>
      <c r="K66" s="44">
        <v>0</v>
      </c>
      <c r="L66" s="42">
        <v>0</v>
      </c>
      <c r="M66" s="43">
        <v>0</v>
      </c>
      <c r="N66" s="44">
        <f t="shared" si="1"/>
        <v>0</v>
      </c>
      <c r="O66" s="42">
        <v>0</v>
      </c>
      <c r="P66" s="42">
        <v>0</v>
      </c>
      <c r="Q66" s="42">
        <v>0</v>
      </c>
      <c r="R66" s="43">
        <v>0</v>
      </c>
      <c r="S66" s="44">
        <v>0</v>
      </c>
      <c r="T66" s="43">
        <v>0</v>
      </c>
    </row>
    <row r="67" spans="1:20" ht="19.5" customHeight="1">
      <c r="A67" s="41" t="s">
        <v>110</v>
      </c>
      <c r="B67" s="41" t="s">
        <v>111</v>
      </c>
      <c r="C67" s="41" t="s">
        <v>97</v>
      </c>
      <c r="D67" s="41" t="s">
        <v>135</v>
      </c>
      <c r="E67" s="41" t="s">
        <v>125</v>
      </c>
      <c r="F67" s="42">
        <v>17.94</v>
      </c>
      <c r="G67" s="42">
        <v>0</v>
      </c>
      <c r="H67" s="42">
        <v>17.94</v>
      </c>
      <c r="I67" s="42">
        <v>0</v>
      </c>
      <c r="J67" s="43">
        <v>0</v>
      </c>
      <c r="K67" s="44">
        <v>0</v>
      </c>
      <c r="L67" s="42">
        <v>0</v>
      </c>
      <c r="M67" s="43">
        <v>0</v>
      </c>
      <c r="N67" s="44">
        <f t="shared" si="1"/>
        <v>0</v>
      </c>
      <c r="O67" s="42">
        <v>0</v>
      </c>
      <c r="P67" s="42">
        <v>0</v>
      </c>
      <c r="Q67" s="42">
        <v>0</v>
      </c>
      <c r="R67" s="43">
        <v>0</v>
      </c>
      <c r="S67" s="44">
        <v>0</v>
      </c>
      <c r="T67" s="43">
        <v>0</v>
      </c>
    </row>
    <row r="68" spans="1:20" ht="19.5" customHeight="1">
      <c r="A68" s="41" t="s">
        <v>114</v>
      </c>
      <c r="B68" s="41" t="s">
        <v>97</v>
      </c>
      <c r="C68" s="41" t="s">
        <v>95</v>
      </c>
      <c r="D68" s="41" t="s">
        <v>135</v>
      </c>
      <c r="E68" s="41" t="s">
        <v>115</v>
      </c>
      <c r="F68" s="42">
        <v>23.93</v>
      </c>
      <c r="G68" s="42">
        <v>0</v>
      </c>
      <c r="H68" s="42">
        <v>23.93</v>
      </c>
      <c r="I68" s="42">
        <v>0</v>
      </c>
      <c r="J68" s="43">
        <v>0</v>
      </c>
      <c r="K68" s="44">
        <v>0</v>
      </c>
      <c r="L68" s="42">
        <v>0</v>
      </c>
      <c r="M68" s="43">
        <v>0</v>
      </c>
      <c r="N68" s="44">
        <f t="shared" si="1"/>
        <v>0</v>
      </c>
      <c r="O68" s="42">
        <v>0</v>
      </c>
      <c r="P68" s="42">
        <v>0</v>
      </c>
      <c r="Q68" s="42">
        <v>0</v>
      </c>
      <c r="R68" s="43">
        <v>0</v>
      </c>
      <c r="S68" s="44">
        <v>0</v>
      </c>
      <c r="T68" s="43">
        <v>0</v>
      </c>
    </row>
    <row r="69" spans="1:20" ht="19.5" customHeight="1">
      <c r="A69" s="41" t="s">
        <v>114</v>
      </c>
      <c r="B69" s="41" t="s">
        <v>97</v>
      </c>
      <c r="C69" s="41" t="s">
        <v>84</v>
      </c>
      <c r="D69" s="41" t="s">
        <v>135</v>
      </c>
      <c r="E69" s="41" t="s">
        <v>116</v>
      </c>
      <c r="F69" s="42">
        <v>10.34</v>
      </c>
      <c r="G69" s="42">
        <v>0</v>
      </c>
      <c r="H69" s="42">
        <v>10.34</v>
      </c>
      <c r="I69" s="42">
        <v>0</v>
      </c>
      <c r="J69" s="43">
        <v>0</v>
      </c>
      <c r="K69" s="44">
        <v>0</v>
      </c>
      <c r="L69" s="42">
        <v>0</v>
      </c>
      <c r="M69" s="43">
        <v>0</v>
      </c>
      <c r="N69" s="44">
        <f t="shared" si="1"/>
        <v>0</v>
      </c>
      <c r="O69" s="42">
        <v>0</v>
      </c>
      <c r="P69" s="42">
        <v>0</v>
      </c>
      <c r="Q69" s="42">
        <v>0</v>
      </c>
      <c r="R69" s="43">
        <v>0</v>
      </c>
      <c r="S69" s="44">
        <v>0</v>
      </c>
      <c r="T69" s="43">
        <v>0</v>
      </c>
    </row>
    <row r="70" spans="1:20" ht="19.5" customHeight="1">
      <c r="A70" s="41" t="s">
        <v>38</v>
      </c>
      <c r="B70" s="41" t="s">
        <v>38</v>
      </c>
      <c r="C70" s="41" t="s">
        <v>38</v>
      </c>
      <c r="D70" s="41" t="s">
        <v>38</v>
      </c>
      <c r="E70" s="41" t="s">
        <v>138</v>
      </c>
      <c r="F70" s="42">
        <v>4285.85</v>
      </c>
      <c r="G70" s="42">
        <v>37.22</v>
      </c>
      <c r="H70" s="42">
        <v>3132.18</v>
      </c>
      <c r="I70" s="42">
        <v>0</v>
      </c>
      <c r="J70" s="43">
        <v>0</v>
      </c>
      <c r="K70" s="44">
        <v>0</v>
      </c>
      <c r="L70" s="42">
        <v>0</v>
      </c>
      <c r="M70" s="43">
        <v>0</v>
      </c>
      <c r="N70" s="44">
        <f t="shared" si="1"/>
        <v>1080</v>
      </c>
      <c r="O70" s="42">
        <v>1080</v>
      </c>
      <c r="P70" s="42">
        <v>0</v>
      </c>
      <c r="Q70" s="42">
        <v>0</v>
      </c>
      <c r="R70" s="43">
        <v>0</v>
      </c>
      <c r="S70" s="44">
        <v>0</v>
      </c>
      <c r="T70" s="43">
        <v>36.45</v>
      </c>
    </row>
    <row r="71" spans="1:20" ht="19.5" customHeight="1">
      <c r="A71" s="41" t="s">
        <v>83</v>
      </c>
      <c r="B71" s="41" t="s">
        <v>88</v>
      </c>
      <c r="C71" s="41" t="s">
        <v>105</v>
      </c>
      <c r="D71" s="41" t="s">
        <v>139</v>
      </c>
      <c r="E71" s="41" t="s">
        <v>140</v>
      </c>
      <c r="F71" s="42">
        <v>1097.22</v>
      </c>
      <c r="G71" s="42">
        <v>37.22</v>
      </c>
      <c r="H71" s="42">
        <v>0</v>
      </c>
      <c r="I71" s="42">
        <v>0</v>
      </c>
      <c r="J71" s="43">
        <v>0</v>
      </c>
      <c r="K71" s="44">
        <v>0</v>
      </c>
      <c r="L71" s="42">
        <v>0</v>
      </c>
      <c r="M71" s="43">
        <v>0</v>
      </c>
      <c r="N71" s="44">
        <f aca="true" t="shared" si="2" ref="N71:N102">SUM(O71:R71)</f>
        <v>1060</v>
      </c>
      <c r="O71" s="42">
        <v>1060</v>
      </c>
      <c r="P71" s="42">
        <v>0</v>
      </c>
      <c r="Q71" s="42">
        <v>0</v>
      </c>
      <c r="R71" s="43">
        <v>0</v>
      </c>
      <c r="S71" s="44">
        <v>0</v>
      </c>
      <c r="T71" s="43">
        <v>0</v>
      </c>
    </row>
    <row r="72" spans="1:20" ht="19.5" customHeight="1">
      <c r="A72" s="41" t="s">
        <v>83</v>
      </c>
      <c r="B72" s="41" t="s">
        <v>88</v>
      </c>
      <c r="C72" s="41" t="s">
        <v>134</v>
      </c>
      <c r="D72" s="41" t="s">
        <v>139</v>
      </c>
      <c r="E72" s="41" t="s">
        <v>136</v>
      </c>
      <c r="F72" s="42">
        <v>122.27</v>
      </c>
      <c r="G72" s="42">
        <v>0</v>
      </c>
      <c r="H72" s="42">
        <v>85.82</v>
      </c>
      <c r="I72" s="42">
        <v>0</v>
      </c>
      <c r="J72" s="43">
        <v>0</v>
      </c>
      <c r="K72" s="44">
        <v>0</v>
      </c>
      <c r="L72" s="42">
        <v>0</v>
      </c>
      <c r="M72" s="43">
        <v>0</v>
      </c>
      <c r="N72" s="44">
        <f t="shared" si="2"/>
        <v>0</v>
      </c>
      <c r="O72" s="42">
        <v>0</v>
      </c>
      <c r="P72" s="42">
        <v>0</v>
      </c>
      <c r="Q72" s="42">
        <v>0</v>
      </c>
      <c r="R72" s="43">
        <v>0</v>
      </c>
      <c r="S72" s="44">
        <v>0</v>
      </c>
      <c r="T72" s="43">
        <v>36.45</v>
      </c>
    </row>
    <row r="73" spans="1:20" ht="19.5" customHeight="1">
      <c r="A73" s="41" t="s">
        <v>83</v>
      </c>
      <c r="B73" s="41" t="s">
        <v>88</v>
      </c>
      <c r="C73" s="41" t="s">
        <v>85</v>
      </c>
      <c r="D73" s="41" t="s">
        <v>139</v>
      </c>
      <c r="E73" s="41" t="s">
        <v>137</v>
      </c>
      <c r="F73" s="42">
        <v>3007.91</v>
      </c>
      <c r="G73" s="42">
        <v>0</v>
      </c>
      <c r="H73" s="42">
        <v>2987.91</v>
      </c>
      <c r="I73" s="42">
        <v>0</v>
      </c>
      <c r="J73" s="43">
        <v>0</v>
      </c>
      <c r="K73" s="44">
        <v>0</v>
      </c>
      <c r="L73" s="42">
        <v>0</v>
      </c>
      <c r="M73" s="43">
        <v>0</v>
      </c>
      <c r="N73" s="44">
        <f t="shared" si="2"/>
        <v>20</v>
      </c>
      <c r="O73" s="42">
        <v>20</v>
      </c>
      <c r="P73" s="42">
        <v>0</v>
      </c>
      <c r="Q73" s="42">
        <v>0</v>
      </c>
      <c r="R73" s="43">
        <v>0</v>
      </c>
      <c r="S73" s="44">
        <v>0</v>
      </c>
      <c r="T73" s="43">
        <v>0</v>
      </c>
    </row>
    <row r="74" spans="1:20" ht="19.5" customHeight="1">
      <c r="A74" s="41" t="s">
        <v>91</v>
      </c>
      <c r="B74" s="41" t="s">
        <v>92</v>
      </c>
      <c r="C74" s="41" t="s">
        <v>84</v>
      </c>
      <c r="D74" s="41" t="s">
        <v>139</v>
      </c>
      <c r="E74" s="41" t="s">
        <v>93</v>
      </c>
      <c r="F74" s="42">
        <v>10</v>
      </c>
      <c r="G74" s="42">
        <v>0</v>
      </c>
      <c r="H74" s="42">
        <v>10</v>
      </c>
      <c r="I74" s="42">
        <v>0</v>
      </c>
      <c r="J74" s="43">
        <v>0</v>
      </c>
      <c r="K74" s="44">
        <v>0</v>
      </c>
      <c r="L74" s="42">
        <v>0</v>
      </c>
      <c r="M74" s="43">
        <v>0</v>
      </c>
      <c r="N74" s="44">
        <f t="shared" si="2"/>
        <v>0</v>
      </c>
      <c r="O74" s="42">
        <v>0</v>
      </c>
      <c r="P74" s="42">
        <v>0</v>
      </c>
      <c r="Q74" s="42">
        <v>0</v>
      </c>
      <c r="R74" s="43">
        <v>0</v>
      </c>
      <c r="S74" s="44">
        <v>0</v>
      </c>
      <c r="T74" s="43">
        <v>0</v>
      </c>
    </row>
    <row r="75" spans="1:20" ht="19.5" customHeight="1">
      <c r="A75" s="41" t="s">
        <v>94</v>
      </c>
      <c r="B75" s="41" t="s">
        <v>104</v>
      </c>
      <c r="C75" s="41" t="s">
        <v>104</v>
      </c>
      <c r="D75" s="41" t="s">
        <v>139</v>
      </c>
      <c r="E75" s="41" t="s">
        <v>107</v>
      </c>
      <c r="F75" s="42">
        <v>17.48</v>
      </c>
      <c r="G75" s="42">
        <v>0</v>
      </c>
      <c r="H75" s="42">
        <v>17.48</v>
      </c>
      <c r="I75" s="42">
        <v>0</v>
      </c>
      <c r="J75" s="43">
        <v>0</v>
      </c>
      <c r="K75" s="44">
        <v>0</v>
      </c>
      <c r="L75" s="42">
        <v>0</v>
      </c>
      <c r="M75" s="43">
        <v>0</v>
      </c>
      <c r="N75" s="44">
        <f t="shared" si="2"/>
        <v>0</v>
      </c>
      <c r="O75" s="42">
        <v>0</v>
      </c>
      <c r="P75" s="42">
        <v>0</v>
      </c>
      <c r="Q75" s="42">
        <v>0</v>
      </c>
      <c r="R75" s="43">
        <v>0</v>
      </c>
      <c r="S75" s="44">
        <v>0</v>
      </c>
      <c r="T75" s="43">
        <v>0</v>
      </c>
    </row>
    <row r="76" spans="1:20" ht="19.5" customHeight="1">
      <c r="A76" s="41" t="s">
        <v>94</v>
      </c>
      <c r="B76" s="41" t="s">
        <v>104</v>
      </c>
      <c r="C76" s="41" t="s">
        <v>131</v>
      </c>
      <c r="D76" s="41" t="s">
        <v>139</v>
      </c>
      <c r="E76" s="41" t="s">
        <v>132</v>
      </c>
      <c r="F76" s="42">
        <v>7</v>
      </c>
      <c r="G76" s="42">
        <v>0</v>
      </c>
      <c r="H76" s="42">
        <v>7</v>
      </c>
      <c r="I76" s="42">
        <v>0</v>
      </c>
      <c r="J76" s="43">
        <v>0</v>
      </c>
      <c r="K76" s="44">
        <v>0</v>
      </c>
      <c r="L76" s="42">
        <v>0</v>
      </c>
      <c r="M76" s="43">
        <v>0</v>
      </c>
      <c r="N76" s="44">
        <f t="shared" si="2"/>
        <v>0</v>
      </c>
      <c r="O76" s="42">
        <v>0</v>
      </c>
      <c r="P76" s="42">
        <v>0</v>
      </c>
      <c r="Q76" s="42">
        <v>0</v>
      </c>
      <c r="R76" s="43">
        <v>0</v>
      </c>
      <c r="S76" s="44">
        <v>0</v>
      </c>
      <c r="T76" s="43">
        <v>0</v>
      </c>
    </row>
    <row r="77" spans="1:20" ht="19.5" customHeight="1">
      <c r="A77" s="41" t="s">
        <v>110</v>
      </c>
      <c r="B77" s="41" t="s">
        <v>111</v>
      </c>
      <c r="C77" s="41" t="s">
        <v>97</v>
      </c>
      <c r="D77" s="41" t="s">
        <v>139</v>
      </c>
      <c r="E77" s="41" t="s">
        <v>125</v>
      </c>
      <c r="F77" s="42">
        <v>7.87</v>
      </c>
      <c r="G77" s="42">
        <v>0</v>
      </c>
      <c r="H77" s="42">
        <v>7.87</v>
      </c>
      <c r="I77" s="42">
        <v>0</v>
      </c>
      <c r="J77" s="43">
        <v>0</v>
      </c>
      <c r="K77" s="44">
        <v>0</v>
      </c>
      <c r="L77" s="42">
        <v>0</v>
      </c>
      <c r="M77" s="43">
        <v>0</v>
      </c>
      <c r="N77" s="44">
        <f t="shared" si="2"/>
        <v>0</v>
      </c>
      <c r="O77" s="42">
        <v>0</v>
      </c>
      <c r="P77" s="42">
        <v>0</v>
      </c>
      <c r="Q77" s="42">
        <v>0</v>
      </c>
      <c r="R77" s="43">
        <v>0</v>
      </c>
      <c r="S77" s="44">
        <v>0</v>
      </c>
      <c r="T77" s="43">
        <v>0</v>
      </c>
    </row>
    <row r="78" spans="1:20" ht="19.5" customHeight="1">
      <c r="A78" s="41" t="s">
        <v>114</v>
      </c>
      <c r="B78" s="41" t="s">
        <v>97</v>
      </c>
      <c r="C78" s="41" t="s">
        <v>95</v>
      </c>
      <c r="D78" s="41" t="s">
        <v>139</v>
      </c>
      <c r="E78" s="41" t="s">
        <v>115</v>
      </c>
      <c r="F78" s="42">
        <v>12.67</v>
      </c>
      <c r="G78" s="42">
        <v>0</v>
      </c>
      <c r="H78" s="42">
        <v>12.67</v>
      </c>
      <c r="I78" s="42">
        <v>0</v>
      </c>
      <c r="J78" s="43">
        <v>0</v>
      </c>
      <c r="K78" s="44">
        <v>0</v>
      </c>
      <c r="L78" s="42">
        <v>0</v>
      </c>
      <c r="M78" s="43">
        <v>0</v>
      </c>
      <c r="N78" s="44">
        <f t="shared" si="2"/>
        <v>0</v>
      </c>
      <c r="O78" s="42">
        <v>0</v>
      </c>
      <c r="P78" s="42">
        <v>0</v>
      </c>
      <c r="Q78" s="42">
        <v>0</v>
      </c>
      <c r="R78" s="43">
        <v>0</v>
      </c>
      <c r="S78" s="44">
        <v>0</v>
      </c>
      <c r="T78" s="43">
        <v>0</v>
      </c>
    </row>
    <row r="79" spans="1:20" ht="19.5" customHeight="1">
      <c r="A79" s="41" t="s">
        <v>114</v>
      </c>
      <c r="B79" s="41" t="s">
        <v>97</v>
      </c>
      <c r="C79" s="41" t="s">
        <v>84</v>
      </c>
      <c r="D79" s="41" t="s">
        <v>139</v>
      </c>
      <c r="E79" s="41" t="s">
        <v>116</v>
      </c>
      <c r="F79" s="42">
        <v>3.43</v>
      </c>
      <c r="G79" s="42">
        <v>0</v>
      </c>
      <c r="H79" s="42">
        <v>3.43</v>
      </c>
      <c r="I79" s="42">
        <v>0</v>
      </c>
      <c r="J79" s="43">
        <v>0</v>
      </c>
      <c r="K79" s="44">
        <v>0</v>
      </c>
      <c r="L79" s="42">
        <v>0</v>
      </c>
      <c r="M79" s="43">
        <v>0</v>
      </c>
      <c r="N79" s="44">
        <f t="shared" si="2"/>
        <v>0</v>
      </c>
      <c r="O79" s="42">
        <v>0</v>
      </c>
      <c r="P79" s="42">
        <v>0</v>
      </c>
      <c r="Q79" s="42">
        <v>0</v>
      </c>
      <c r="R79" s="43">
        <v>0</v>
      </c>
      <c r="S79" s="44">
        <v>0</v>
      </c>
      <c r="T79" s="43">
        <v>0</v>
      </c>
    </row>
    <row r="80" spans="1:20" ht="19.5" customHeight="1">
      <c r="A80" s="41" t="s">
        <v>38</v>
      </c>
      <c r="B80" s="41" t="s">
        <v>38</v>
      </c>
      <c r="C80" s="41" t="s">
        <v>38</v>
      </c>
      <c r="D80" s="41" t="s">
        <v>38</v>
      </c>
      <c r="E80" s="41" t="s">
        <v>141</v>
      </c>
      <c r="F80" s="42">
        <v>3241.78</v>
      </c>
      <c r="G80" s="42">
        <v>20.16</v>
      </c>
      <c r="H80" s="42">
        <v>2920.62</v>
      </c>
      <c r="I80" s="42">
        <v>0</v>
      </c>
      <c r="J80" s="43">
        <v>0</v>
      </c>
      <c r="K80" s="44">
        <v>0</v>
      </c>
      <c r="L80" s="42">
        <v>0</v>
      </c>
      <c r="M80" s="43">
        <v>301</v>
      </c>
      <c r="N80" s="44">
        <f t="shared" si="2"/>
        <v>0</v>
      </c>
      <c r="O80" s="42">
        <v>0</v>
      </c>
      <c r="P80" s="42">
        <v>0</v>
      </c>
      <c r="Q80" s="42">
        <v>0</v>
      </c>
      <c r="R80" s="43">
        <v>0</v>
      </c>
      <c r="S80" s="44">
        <v>0</v>
      </c>
      <c r="T80" s="43">
        <v>0</v>
      </c>
    </row>
    <row r="81" spans="1:20" ht="19.5" customHeight="1">
      <c r="A81" s="41" t="s">
        <v>38</v>
      </c>
      <c r="B81" s="41" t="s">
        <v>38</v>
      </c>
      <c r="C81" s="41" t="s">
        <v>38</v>
      </c>
      <c r="D81" s="41" t="s">
        <v>38</v>
      </c>
      <c r="E81" s="41" t="s">
        <v>82</v>
      </c>
      <c r="F81" s="42">
        <v>980</v>
      </c>
      <c r="G81" s="42">
        <v>0</v>
      </c>
      <c r="H81" s="42">
        <v>980</v>
      </c>
      <c r="I81" s="42">
        <v>0</v>
      </c>
      <c r="J81" s="43">
        <v>0</v>
      </c>
      <c r="K81" s="44">
        <v>0</v>
      </c>
      <c r="L81" s="42">
        <v>0</v>
      </c>
      <c r="M81" s="43">
        <v>0</v>
      </c>
      <c r="N81" s="44">
        <f t="shared" si="2"/>
        <v>0</v>
      </c>
      <c r="O81" s="42">
        <v>0</v>
      </c>
      <c r="P81" s="42">
        <v>0</v>
      </c>
      <c r="Q81" s="42">
        <v>0</v>
      </c>
      <c r="R81" s="43">
        <v>0</v>
      </c>
      <c r="S81" s="44">
        <v>0</v>
      </c>
      <c r="T81" s="43">
        <v>0</v>
      </c>
    </row>
    <row r="82" spans="1:20" ht="19.5" customHeight="1">
      <c r="A82" s="41" t="s">
        <v>83</v>
      </c>
      <c r="B82" s="41" t="s">
        <v>88</v>
      </c>
      <c r="C82" s="41" t="s">
        <v>85</v>
      </c>
      <c r="D82" s="41" t="s">
        <v>142</v>
      </c>
      <c r="E82" s="41" t="s">
        <v>137</v>
      </c>
      <c r="F82" s="42">
        <v>830</v>
      </c>
      <c r="G82" s="42">
        <v>0</v>
      </c>
      <c r="H82" s="42">
        <v>830</v>
      </c>
      <c r="I82" s="42">
        <v>0</v>
      </c>
      <c r="J82" s="43">
        <v>0</v>
      </c>
      <c r="K82" s="44">
        <v>0</v>
      </c>
      <c r="L82" s="42">
        <v>0</v>
      </c>
      <c r="M82" s="43">
        <v>0</v>
      </c>
      <c r="N82" s="44">
        <f t="shared" si="2"/>
        <v>0</v>
      </c>
      <c r="O82" s="42">
        <v>0</v>
      </c>
      <c r="P82" s="42">
        <v>0</v>
      </c>
      <c r="Q82" s="42">
        <v>0</v>
      </c>
      <c r="R82" s="43">
        <v>0</v>
      </c>
      <c r="S82" s="44">
        <v>0</v>
      </c>
      <c r="T82" s="43">
        <v>0</v>
      </c>
    </row>
    <row r="83" spans="1:20" ht="19.5" customHeight="1">
      <c r="A83" s="41" t="s">
        <v>94</v>
      </c>
      <c r="B83" s="41" t="s">
        <v>85</v>
      </c>
      <c r="C83" s="41" t="s">
        <v>95</v>
      </c>
      <c r="D83" s="41" t="s">
        <v>142</v>
      </c>
      <c r="E83" s="41" t="s">
        <v>109</v>
      </c>
      <c r="F83" s="42">
        <v>150</v>
      </c>
      <c r="G83" s="42">
        <v>0</v>
      </c>
      <c r="H83" s="42">
        <v>150</v>
      </c>
      <c r="I83" s="42">
        <v>0</v>
      </c>
      <c r="J83" s="43">
        <v>0</v>
      </c>
      <c r="K83" s="44">
        <v>0</v>
      </c>
      <c r="L83" s="42">
        <v>0</v>
      </c>
      <c r="M83" s="43">
        <v>0</v>
      </c>
      <c r="N83" s="44">
        <f t="shared" si="2"/>
        <v>0</v>
      </c>
      <c r="O83" s="42">
        <v>0</v>
      </c>
      <c r="P83" s="42">
        <v>0</v>
      </c>
      <c r="Q83" s="42">
        <v>0</v>
      </c>
      <c r="R83" s="43">
        <v>0</v>
      </c>
      <c r="S83" s="44">
        <v>0</v>
      </c>
      <c r="T83" s="43">
        <v>0</v>
      </c>
    </row>
    <row r="84" spans="1:20" ht="19.5" customHeight="1">
      <c r="A84" s="41" t="s">
        <v>38</v>
      </c>
      <c r="B84" s="41" t="s">
        <v>38</v>
      </c>
      <c r="C84" s="41" t="s">
        <v>38</v>
      </c>
      <c r="D84" s="41" t="s">
        <v>38</v>
      </c>
      <c r="E84" s="41" t="s">
        <v>143</v>
      </c>
      <c r="F84" s="42">
        <v>233.82</v>
      </c>
      <c r="G84" s="42">
        <v>20.16</v>
      </c>
      <c r="H84" s="42">
        <v>213.66</v>
      </c>
      <c r="I84" s="42">
        <v>0</v>
      </c>
      <c r="J84" s="43">
        <v>0</v>
      </c>
      <c r="K84" s="44">
        <v>0</v>
      </c>
      <c r="L84" s="42">
        <v>0</v>
      </c>
      <c r="M84" s="43">
        <v>0</v>
      </c>
      <c r="N84" s="44">
        <f t="shared" si="2"/>
        <v>0</v>
      </c>
      <c r="O84" s="42">
        <v>0</v>
      </c>
      <c r="P84" s="42">
        <v>0</v>
      </c>
      <c r="Q84" s="42">
        <v>0</v>
      </c>
      <c r="R84" s="43">
        <v>0</v>
      </c>
      <c r="S84" s="44">
        <v>0</v>
      </c>
      <c r="T84" s="43">
        <v>0</v>
      </c>
    </row>
    <row r="85" spans="1:20" ht="19.5" customHeight="1">
      <c r="A85" s="41" t="s">
        <v>94</v>
      </c>
      <c r="B85" s="41" t="s">
        <v>95</v>
      </c>
      <c r="C85" s="41" t="s">
        <v>85</v>
      </c>
      <c r="D85" s="41" t="s">
        <v>144</v>
      </c>
      <c r="E85" s="41" t="s">
        <v>103</v>
      </c>
      <c r="F85" s="42">
        <v>176.51</v>
      </c>
      <c r="G85" s="42">
        <v>20.16</v>
      </c>
      <c r="H85" s="42">
        <v>156.35</v>
      </c>
      <c r="I85" s="42">
        <v>0</v>
      </c>
      <c r="J85" s="43">
        <v>0</v>
      </c>
      <c r="K85" s="44">
        <v>0</v>
      </c>
      <c r="L85" s="42">
        <v>0</v>
      </c>
      <c r="M85" s="43">
        <v>0</v>
      </c>
      <c r="N85" s="44">
        <f t="shared" si="2"/>
        <v>0</v>
      </c>
      <c r="O85" s="42">
        <v>0</v>
      </c>
      <c r="P85" s="42">
        <v>0</v>
      </c>
      <c r="Q85" s="42">
        <v>0</v>
      </c>
      <c r="R85" s="43">
        <v>0</v>
      </c>
      <c r="S85" s="44">
        <v>0</v>
      </c>
      <c r="T85" s="43">
        <v>0</v>
      </c>
    </row>
    <row r="86" spans="1:20" ht="19.5" customHeight="1">
      <c r="A86" s="41" t="s">
        <v>94</v>
      </c>
      <c r="B86" s="41" t="s">
        <v>104</v>
      </c>
      <c r="C86" s="41" t="s">
        <v>104</v>
      </c>
      <c r="D86" s="41" t="s">
        <v>144</v>
      </c>
      <c r="E86" s="41" t="s">
        <v>107</v>
      </c>
      <c r="F86" s="42">
        <v>10.6</v>
      </c>
      <c r="G86" s="42">
        <v>0</v>
      </c>
      <c r="H86" s="42">
        <v>10.6</v>
      </c>
      <c r="I86" s="42">
        <v>0</v>
      </c>
      <c r="J86" s="43">
        <v>0</v>
      </c>
      <c r="K86" s="44">
        <v>0</v>
      </c>
      <c r="L86" s="42">
        <v>0</v>
      </c>
      <c r="M86" s="43">
        <v>0</v>
      </c>
      <c r="N86" s="44">
        <f t="shared" si="2"/>
        <v>0</v>
      </c>
      <c r="O86" s="42">
        <v>0</v>
      </c>
      <c r="P86" s="42">
        <v>0</v>
      </c>
      <c r="Q86" s="42">
        <v>0</v>
      </c>
      <c r="R86" s="43">
        <v>0</v>
      </c>
      <c r="S86" s="44">
        <v>0</v>
      </c>
      <c r="T86" s="43">
        <v>0</v>
      </c>
    </row>
    <row r="87" spans="1:20" ht="19.5" customHeight="1">
      <c r="A87" s="41" t="s">
        <v>94</v>
      </c>
      <c r="B87" s="41" t="s">
        <v>104</v>
      </c>
      <c r="C87" s="41" t="s">
        <v>131</v>
      </c>
      <c r="D87" s="41" t="s">
        <v>144</v>
      </c>
      <c r="E87" s="41" t="s">
        <v>132</v>
      </c>
      <c r="F87" s="42">
        <v>5.3</v>
      </c>
      <c r="G87" s="42">
        <v>0</v>
      </c>
      <c r="H87" s="42">
        <v>5.3</v>
      </c>
      <c r="I87" s="42">
        <v>0</v>
      </c>
      <c r="J87" s="43">
        <v>0</v>
      </c>
      <c r="K87" s="44">
        <v>0</v>
      </c>
      <c r="L87" s="42">
        <v>0</v>
      </c>
      <c r="M87" s="43">
        <v>0</v>
      </c>
      <c r="N87" s="44">
        <f t="shared" si="2"/>
        <v>0</v>
      </c>
      <c r="O87" s="42">
        <v>0</v>
      </c>
      <c r="P87" s="42">
        <v>0</v>
      </c>
      <c r="Q87" s="42">
        <v>0</v>
      </c>
      <c r="R87" s="43">
        <v>0</v>
      </c>
      <c r="S87" s="44">
        <v>0</v>
      </c>
      <c r="T87" s="43">
        <v>0</v>
      </c>
    </row>
    <row r="88" spans="1:20" ht="19.5" customHeight="1">
      <c r="A88" s="41" t="s">
        <v>94</v>
      </c>
      <c r="B88" s="41" t="s">
        <v>89</v>
      </c>
      <c r="C88" s="41" t="s">
        <v>85</v>
      </c>
      <c r="D88" s="41" t="s">
        <v>144</v>
      </c>
      <c r="E88" s="41" t="s">
        <v>108</v>
      </c>
      <c r="F88" s="42">
        <v>20</v>
      </c>
      <c r="G88" s="42">
        <v>0</v>
      </c>
      <c r="H88" s="42">
        <v>20</v>
      </c>
      <c r="I88" s="42">
        <v>0</v>
      </c>
      <c r="J88" s="43">
        <v>0</v>
      </c>
      <c r="K88" s="44">
        <v>0</v>
      </c>
      <c r="L88" s="42">
        <v>0</v>
      </c>
      <c r="M88" s="43">
        <v>0</v>
      </c>
      <c r="N88" s="44">
        <f t="shared" si="2"/>
        <v>0</v>
      </c>
      <c r="O88" s="42">
        <v>0</v>
      </c>
      <c r="P88" s="42">
        <v>0</v>
      </c>
      <c r="Q88" s="42">
        <v>0</v>
      </c>
      <c r="R88" s="43">
        <v>0</v>
      </c>
      <c r="S88" s="44">
        <v>0</v>
      </c>
      <c r="T88" s="43">
        <v>0</v>
      </c>
    </row>
    <row r="89" spans="1:20" ht="19.5" customHeight="1">
      <c r="A89" s="41" t="s">
        <v>110</v>
      </c>
      <c r="B89" s="41" t="s">
        <v>111</v>
      </c>
      <c r="C89" s="41" t="s">
        <v>97</v>
      </c>
      <c r="D89" s="41" t="s">
        <v>144</v>
      </c>
      <c r="E89" s="41" t="s">
        <v>125</v>
      </c>
      <c r="F89" s="42">
        <v>7.68</v>
      </c>
      <c r="G89" s="42">
        <v>0</v>
      </c>
      <c r="H89" s="42">
        <v>7.68</v>
      </c>
      <c r="I89" s="42">
        <v>0</v>
      </c>
      <c r="J89" s="43">
        <v>0</v>
      </c>
      <c r="K89" s="44">
        <v>0</v>
      </c>
      <c r="L89" s="42">
        <v>0</v>
      </c>
      <c r="M89" s="43">
        <v>0</v>
      </c>
      <c r="N89" s="44">
        <f t="shared" si="2"/>
        <v>0</v>
      </c>
      <c r="O89" s="42">
        <v>0</v>
      </c>
      <c r="P89" s="42">
        <v>0</v>
      </c>
      <c r="Q89" s="42">
        <v>0</v>
      </c>
      <c r="R89" s="43">
        <v>0</v>
      </c>
      <c r="S89" s="44">
        <v>0</v>
      </c>
      <c r="T89" s="43">
        <v>0</v>
      </c>
    </row>
    <row r="90" spans="1:20" ht="19.5" customHeight="1">
      <c r="A90" s="41" t="s">
        <v>114</v>
      </c>
      <c r="B90" s="41" t="s">
        <v>97</v>
      </c>
      <c r="C90" s="41" t="s">
        <v>95</v>
      </c>
      <c r="D90" s="41" t="s">
        <v>144</v>
      </c>
      <c r="E90" s="41" t="s">
        <v>115</v>
      </c>
      <c r="F90" s="42">
        <v>7.85</v>
      </c>
      <c r="G90" s="42">
        <v>0</v>
      </c>
      <c r="H90" s="42">
        <v>7.85</v>
      </c>
      <c r="I90" s="42">
        <v>0</v>
      </c>
      <c r="J90" s="43">
        <v>0</v>
      </c>
      <c r="K90" s="44">
        <v>0</v>
      </c>
      <c r="L90" s="42">
        <v>0</v>
      </c>
      <c r="M90" s="43">
        <v>0</v>
      </c>
      <c r="N90" s="44">
        <f t="shared" si="2"/>
        <v>0</v>
      </c>
      <c r="O90" s="42">
        <v>0</v>
      </c>
      <c r="P90" s="42">
        <v>0</v>
      </c>
      <c r="Q90" s="42">
        <v>0</v>
      </c>
      <c r="R90" s="43">
        <v>0</v>
      </c>
      <c r="S90" s="44">
        <v>0</v>
      </c>
      <c r="T90" s="43">
        <v>0</v>
      </c>
    </row>
    <row r="91" spans="1:20" ht="19.5" customHeight="1">
      <c r="A91" s="41" t="s">
        <v>114</v>
      </c>
      <c r="B91" s="41" t="s">
        <v>97</v>
      </c>
      <c r="C91" s="41" t="s">
        <v>84</v>
      </c>
      <c r="D91" s="41" t="s">
        <v>144</v>
      </c>
      <c r="E91" s="41" t="s">
        <v>116</v>
      </c>
      <c r="F91" s="42">
        <v>5.88</v>
      </c>
      <c r="G91" s="42">
        <v>0</v>
      </c>
      <c r="H91" s="42">
        <v>5.88</v>
      </c>
      <c r="I91" s="42">
        <v>0</v>
      </c>
      <c r="J91" s="43">
        <v>0</v>
      </c>
      <c r="K91" s="44">
        <v>0</v>
      </c>
      <c r="L91" s="42">
        <v>0</v>
      </c>
      <c r="M91" s="43">
        <v>0</v>
      </c>
      <c r="N91" s="44">
        <f t="shared" si="2"/>
        <v>0</v>
      </c>
      <c r="O91" s="42">
        <v>0</v>
      </c>
      <c r="P91" s="42">
        <v>0</v>
      </c>
      <c r="Q91" s="42">
        <v>0</v>
      </c>
      <c r="R91" s="43">
        <v>0</v>
      </c>
      <c r="S91" s="44">
        <v>0</v>
      </c>
      <c r="T91" s="43">
        <v>0</v>
      </c>
    </row>
    <row r="92" spans="1:20" ht="19.5" customHeight="1">
      <c r="A92" s="41" t="s">
        <v>38</v>
      </c>
      <c r="B92" s="41" t="s">
        <v>38</v>
      </c>
      <c r="C92" s="41" t="s">
        <v>38</v>
      </c>
      <c r="D92" s="41" t="s">
        <v>38</v>
      </c>
      <c r="E92" s="41" t="s">
        <v>145</v>
      </c>
      <c r="F92" s="42">
        <v>326.41</v>
      </c>
      <c r="G92" s="42">
        <v>0</v>
      </c>
      <c r="H92" s="42">
        <v>326.41</v>
      </c>
      <c r="I92" s="42">
        <v>0</v>
      </c>
      <c r="J92" s="43">
        <v>0</v>
      </c>
      <c r="K92" s="44">
        <v>0</v>
      </c>
      <c r="L92" s="42">
        <v>0</v>
      </c>
      <c r="M92" s="43">
        <v>0</v>
      </c>
      <c r="N92" s="44">
        <f t="shared" si="2"/>
        <v>0</v>
      </c>
      <c r="O92" s="42">
        <v>0</v>
      </c>
      <c r="P92" s="42">
        <v>0</v>
      </c>
      <c r="Q92" s="42">
        <v>0</v>
      </c>
      <c r="R92" s="43">
        <v>0</v>
      </c>
      <c r="S92" s="44">
        <v>0</v>
      </c>
      <c r="T92" s="43">
        <v>0</v>
      </c>
    </row>
    <row r="93" spans="1:20" ht="19.5" customHeight="1">
      <c r="A93" s="41" t="s">
        <v>91</v>
      </c>
      <c r="B93" s="41" t="s">
        <v>92</v>
      </c>
      <c r="C93" s="41" t="s">
        <v>84</v>
      </c>
      <c r="D93" s="41" t="s">
        <v>146</v>
      </c>
      <c r="E93" s="41" t="s">
        <v>93</v>
      </c>
      <c r="F93" s="42">
        <v>55</v>
      </c>
      <c r="G93" s="42">
        <v>0</v>
      </c>
      <c r="H93" s="42">
        <v>55</v>
      </c>
      <c r="I93" s="42">
        <v>0</v>
      </c>
      <c r="J93" s="43">
        <v>0</v>
      </c>
      <c r="K93" s="44">
        <v>0</v>
      </c>
      <c r="L93" s="42">
        <v>0</v>
      </c>
      <c r="M93" s="43">
        <v>0</v>
      </c>
      <c r="N93" s="44">
        <f t="shared" si="2"/>
        <v>0</v>
      </c>
      <c r="O93" s="42">
        <v>0</v>
      </c>
      <c r="P93" s="42">
        <v>0</v>
      </c>
      <c r="Q93" s="42">
        <v>0</v>
      </c>
      <c r="R93" s="43">
        <v>0</v>
      </c>
      <c r="S93" s="44">
        <v>0</v>
      </c>
      <c r="T93" s="43">
        <v>0</v>
      </c>
    </row>
    <row r="94" spans="1:20" ht="19.5" customHeight="1">
      <c r="A94" s="41" t="s">
        <v>94</v>
      </c>
      <c r="B94" s="41" t="s">
        <v>95</v>
      </c>
      <c r="C94" s="41" t="s">
        <v>85</v>
      </c>
      <c r="D94" s="41" t="s">
        <v>146</v>
      </c>
      <c r="E94" s="41" t="s">
        <v>103</v>
      </c>
      <c r="F94" s="42">
        <v>207.15</v>
      </c>
      <c r="G94" s="42">
        <v>0</v>
      </c>
      <c r="H94" s="42">
        <v>207.15</v>
      </c>
      <c r="I94" s="42">
        <v>0</v>
      </c>
      <c r="J94" s="43">
        <v>0</v>
      </c>
      <c r="K94" s="44">
        <v>0</v>
      </c>
      <c r="L94" s="42">
        <v>0</v>
      </c>
      <c r="M94" s="43">
        <v>0</v>
      </c>
      <c r="N94" s="44">
        <f t="shared" si="2"/>
        <v>0</v>
      </c>
      <c r="O94" s="42">
        <v>0</v>
      </c>
      <c r="P94" s="42">
        <v>0</v>
      </c>
      <c r="Q94" s="42">
        <v>0</v>
      </c>
      <c r="R94" s="43">
        <v>0</v>
      </c>
      <c r="S94" s="44">
        <v>0</v>
      </c>
      <c r="T94" s="43">
        <v>0</v>
      </c>
    </row>
    <row r="95" spans="1:20" ht="19.5" customHeight="1">
      <c r="A95" s="41" t="s">
        <v>94</v>
      </c>
      <c r="B95" s="41" t="s">
        <v>104</v>
      </c>
      <c r="C95" s="41" t="s">
        <v>97</v>
      </c>
      <c r="D95" s="41" t="s">
        <v>146</v>
      </c>
      <c r="E95" s="41" t="s">
        <v>147</v>
      </c>
      <c r="F95" s="42">
        <v>0.6</v>
      </c>
      <c r="G95" s="42">
        <v>0</v>
      </c>
      <c r="H95" s="42">
        <v>0.6</v>
      </c>
      <c r="I95" s="42">
        <v>0</v>
      </c>
      <c r="J95" s="43">
        <v>0</v>
      </c>
      <c r="K95" s="44">
        <v>0</v>
      </c>
      <c r="L95" s="42">
        <v>0</v>
      </c>
      <c r="M95" s="43">
        <v>0</v>
      </c>
      <c r="N95" s="44">
        <f t="shared" si="2"/>
        <v>0</v>
      </c>
      <c r="O95" s="42">
        <v>0</v>
      </c>
      <c r="P95" s="42">
        <v>0</v>
      </c>
      <c r="Q95" s="42">
        <v>0</v>
      </c>
      <c r="R95" s="43">
        <v>0</v>
      </c>
      <c r="S95" s="44">
        <v>0</v>
      </c>
      <c r="T95" s="43">
        <v>0</v>
      </c>
    </row>
    <row r="96" spans="1:20" ht="19.5" customHeight="1">
      <c r="A96" s="41" t="s">
        <v>94</v>
      </c>
      <c r="B96" s="41" t="s">
        <v>104</v>
      </c>
      <c r="C96" s="41" t="s">
        <v>104</v>
      </c>
      <c r="D96" s="41" t="s">
        <v>146</v>
      </c>
      <c r="E96" s="41" t="s">
        <v>107</v>
      </c>
      <c r="F96" s="42">
        <v>21.3</v>
      </c>
      <c r="G96" s="42">
        <v>0</v>
      </c>
      <c r="H96" s="42">
        <v>21.3</v>
      </c>
      <c r="I96" s="42">
        <v>0</v>
      </c>
      <c r="J96" s="43">
        <v>0</v>
      </c>
      <c r="K96" s="44">
        <v>0</v>
      </c>
      <c r="L96" s="42">
        <v>0</v>
      </c>
      <c r="M96" s="43">
        <v>0</v>
      </c>
      <c r="N96" s="44">
        <f t="shared" si="2"/>
        <v>0</v>
      </c>
      <c r="O96" s="42">
        <v>0</v>
      </c>
      <c r="P96" s="42">
        <v>0</v>
      </c>
      <c r="Q96" s="42">
        <v>0</v>
      </c>
      <c r="R96" s="43">
        <v>0</v>
      </c>
      <c r="S96" s="44">
        <v>0</v>
      </c>
      <c r="T96" s="43">
        <v>0</v>
      </c>
    </row>
    <row r="97" spans="1:20" ht="19.5" customHeight="1">
      <c r="A97" s="41" t="s">
        <v>94</v>
      </c>
      <c r="B97" s="41" t="s">
        <v>104</v>
      </c>
      <c r="C97" s="41" t="s">
        <v>131</v>
      </c>
      <c r="D97" s="41" t="s">
        <v>146</v>
      </c>
      <c r="E97" s="41" t="s">
        <v>132</v>
      </c>
      <c r="F97" s="42">
        <v>8.5</v>
      </c>
      <c r="G97" s="42">
        <v>0</v>
      </c>
      <c r="H97" s="42">
        <v>8.5</v>
      </c>
      <c r="I97" s="42">
        <v>0</v>
      </c>
      <c r="J97" s="43">
        <v>0</v>
      </c>
      <c r="K97" s="44">
        <v>0</v>
      </c>
      <c r="L97" s="42">
        <v>0</v>
      </c>
      <c r="M97" s="43">
        <v>0</v>
      </c>
      <c r="N97" s="44">
        <f t="shared" si="2"/>
        <v>0</v>
      </c>
      <c r="O97" s="42">
        <v>0</v>
      </c>
      <c r="P97" s="42">
        <v>0</v>
      </c>
      <c r="Q97" s="42">
        <v>0</v>
      </c>
      <c r="R97" s="43">
        <v>0</v>
      </c>
      <c r="S97" s="44">
        <v>0</v>
      </c>
      <c r="T97" s="43">
        <v>0</v>
      </c>
    </row>
    <row r="98" spans="1:20" ht="19.5" customHeight="1">
      <c r="A98" s="41" t="s">
        <v>110</v>
      </c>
      <c r="B98" s="41" t="s">
        <v>111</v>
      </c>
      <c r="C98" s="41" t="s">
        <v>97</v>
      </c>
      <c r="D98" s="41" t="s">
        <v>146</v>
      </c>
      <c r="E98" s="41" t="s">
        <v>125</v>
      </c>
      <c r="F98" s="42">
        <v>14.82</v>
      </c>
      <c r="G98" s="42">
        <v>0</v>
      </c>
      <c r="H98" s="42">
        <v>14.82</v>
      </c>
      <c r="I98" s="42">
        <v>0</v>
      </c>
      <c r="J98" s="43">
        <v>0</v>
      </c>
      <c r="K98" s="44">
        <v>0</v>
      </c>
      <c r="L98" s="42">
        <v>0</v>
      </c>
      <c r="M98" s="43">
        <v>0</v>
      </c>
      <c r="N98" s="44">
        <f t="shared" si="2"/>
        <v>0</v>
      </c>
      <c r="O98" s="42">
        <v>0</v>
      </c>
      <c r="P98" s="42">
        <v>0</v>
      </c>
      <c r="Q98" s="42">
        <v>0</v>
      </c>
      <c r="R98" s="43">
        <v>0</v>
      </c>
      <c r="S98" s="44">
        <v>0</v>
      </c>
      <c r="T98" s="43">
        <v>0</v>
      </c>
    </row>
    <row r="99" spans="1:20" ht="19.5" customHeight="1">
      <c r="A99" s="41" t="s">
        <v>114</v>
      </c>
      <c r="B99" s="41" t="s">
        <v>97</v>
      </c>
      <c r="C99" s="41" t="s">
        <v>95</v>
      </c>
      <c r="D99" s="41" t="s">
        <v>146</v>
      </c>
      <c r="E99" s="41" t="s">
        <v>115</v>
      </c>
      <c r="F99" s="42">
        <v>15.46</v>
      </c>
      <c r="G99" s="42">
        <v>0</v>
      </c>
      <c r="H99" s="42">
        <v>15.46</v>
      </c>
      <c r="I99" s="42">
        <v>0</v>
      </c>
      <c r="J99" s="43">
        <v>0</v>
      </c>
      <c r="K99" s="44">
        <v>0</v>
      </c>
      <c r="L99" s="42">
        <v>0</v>
      </c>
      <c r="M99" s="43">
        <v>0</v>
      </c>
      <c r="N99" s="44">
        <f t="shared" si="2"/>
        <v>0</v>
      </c>
      <c r="O99" s="42">
        <v>0</v>
      </c>
      <c r="P99" s="42">
        <v>0</v>
      </c>
      <c r="Q99" s="42">
        <v>0</v>
      </c>
      <c r="R99" s="43">
        <v>0</v>
      </c>
      <c r="S99" s="44">
        <v>0</v>
      </c>
      <c r="T99" s="43">
        <v>0</v>
      </c>
    </row>
    <row r="100" spans="1:20" ht="19.5" customHeight="1">
      <c r="A100" s="41" t="s">
        <v>114</v>
      </c>
      <c r="B100" s="41" t="s">
        <v>97</v>
      </c>
      <c r="C100" s="41" t="s">
        <v>84</v>
      </c>
      <c r="D100" s="41" t="s">
        <v>146</v>
      </c>
      <c r="E100" s="41" t="s">
        <v>116</v>
      </c>
      <c r="F100" s="42">
        <v>3.58</v>
      </c>
      <c r="G100" s="42">
        <v>0</v>
      </c>
      <c r="H100" s="42">
        <v>3.58</v>
      </c>
      <c r="I100" s="42">
        <v>0</v>
      </c>
      <c r="J100" s="43">
        <v>0</v>
      </c>
      <c r="K100" s="44">
        <v>0</v>
      </c>
      <c r="L100" s="42">
        <v>0</v>
      </c>
      <c r="M100" s="43">
        <v>0</v>
      </c>
      <c r="N100" s="44">
        <f t="shared" si="2"/>
        <v>0</v>
      </c>
      <c r="O100" s="42">
        <v>0</v>
      </c>
      <c r="P100" s="42">
        <v>0</v>
      </c>
      <c r="Q100" s="42">
        <v>0</v>
      </c>
      <c r="R100" s="43">
        <v>0</v>
      </c>
      <c r="S100" s="44">
        <v>0</v>
      </c>
      <c r="T100" s="43">
        <v>0</v>
      </c>
    </row>
    <row r="101" spans="1:20" ht="19.5" customHeight="1">
      <c r="A101" s="41" t="s">
        <v>38</v>
      </c>
      <c r="B101" s="41" t="s">
        <v>38</v>
      </c>
      <c r="C101" s="41" t="s">
        <v>38</v>
      </c>
      <c r="D101" s="41" t="s">
        <v>38</v>
      </c>
      <c r="E101" s="41" t="s">
        <v>148</v>
      </c>
      <c r="F101" s="42">
        <v>265.32</v>
      </c>
      <c r="G101" s="42">
        <v>0</v>
      </c>
      <c r="H101" s="42">
        <v>265.32</v>
      </c>
      <c r="I101" s="42">
        <v>0</v>
      </c>
      <c r="J101" s="43">
        <v>0</v>
      </c>
      <c r="K101" s="44">
        <v>0</v>
      </c>
      <c r="L101" s="42">
        <v>0</v>
      </c>
      <c r="M101" s="43">
        <v>0</v>
      </c>
      <c r="N101" s="44">
        <f t="shared" si="2"/>
        <v>0</v>
      </c>
      <c r="O101" s="42">
        <v>0</v>
      </c>
      <c r="P101" s="42">
        <v>0</v>
      </c>
      <c r="Q101" s="42">
        <v>0</v>
      </c>
      <c r="R101" s="43">
        <v>0</v>
      </c>
      <c r="S101" s="44">
        <v>0</v>
      </c>
      <c r="T101" s="43">
        <v>0</v>
      </c>
    </row>
    <row r="102" spans="1:20" ht="19.5" customHeight="1">
      <c r="A102" s="41" t="s">
        <v>91</v>
      </c>
      <c r="B102" s="41" t="s">
        <v>92</v>
      </c>
      <c r="C102" s="41" t="s">
        <v>84</v>
      </c>
      <c r="D102" s="41" t="s">
        <v>149</v>
      </c>
      <c r="E102" s="41" t="s">
        <v>93</v>
      </c>
      <c r="F102" s="42">
        <v>10.28</v>
      </c>
      <c r="G102" s="42">
        <v>0</v>
      </c>
      <c r="H102" s="42">
        <v>10.28</v>
      </c>
      <c r="I102" s="42">
        <v>0</v>
      </c>
      <c r="J102" s="43">
        <v>0</v>
      </c>
      <c r="K102" s="44">
        <v>0</v>
      </c>
      <c r="L102" s="42">
        <v>0</v>
      </c>
      <c r="M102" s="43">
        <v>0</v>
      </c>
      <c r="N102" s="44">
        <f t="shared" si="2"/>
        <v>0</v>
      </c>
      <c r="O102" s="42">
        <v>0</v>
      </c>
      <c r="P102" s="42">
        <v>0</v>
      </c>
      <c r="Q102" s="42">
        <v>0</v>
      </c>
      <c r="R102" s="43">
        <v>0</v>
      </c>
      <c r="S102" s="44">
        <v>0</v>
      </c>
      <c r="T102" s="43">
        <v>0</v>
      </c>
    </row>
    <row r="103" spans="1:20" ht="19.5" customHeight="1">
      <c r="A103" s="41" t="s">
        <v>94</v>
      </c>
      <c r="B103" s="41" t="s">
        <v>95</v>
      </c>
      <c r="C103" s="41" t="s">
        <v>150</v>
      </c>
      <c r="D103" s="41" t="s">
        <v>149</v>
      </c>
      <c r="E103" s="41" t="s">
        <v>151</v>
      </c>
      <c r="F103" s="42">
        <v>179.87</v>
      </c>
      <c r="G103" s="42">
        <v>0</v>
      </c>
      <c r="H103" s="42">
        <v>179.87</v>
      </c>
      <c r="I103" s="42">
        <v>0</v>
      </c>
      <c r="J103" s="43">
        <v>0</v>
      </c>
      <c r="K103" s="44">
        <v>0</v>
      </c>
      <c r="L103" s="42">
        <v>0</v>
      </c>
      <c r="M103" s="43">
        <v>0</v>
      </c>
      <c r="N103" s="44">
        <f aca="true" t="shared" si="3" ref="N103:N134">SUM(O103:R103)</f>
        <v>0</v>
      </c>
      <c r="O103" s="42">
        <v>0</v>
      </c>
      <c r="P103" s="42">
        <v>0</v>
      </c>
      <c r="Q103" s="42">
        <v>0</v>
      </c>
      <c r="R103" s="43">
        <v>0</v>
      </c>
      <c r="S103" s="44">
        <v>0</v>
      </c>
      <c r="T103" s="43">
        <v>0</v>
      </c>
    </row>
    <row r="104" spans="1:20" ht="19.5" customHeight="1">
      <c r="A104" s="41" t="s">
        <v>94</v>
      </c>
      <c r="B104" s="41" t="s">
        <v>95</v>
      </c>
      <c r="C104" s="41" t="s">
        <v>85</v>
      </c>
      <c r="D104" s="41" t="s">
        <v>149</v>
      </c>
      <c r="E104" s="41" t="s">
        <v>103</v>
      </c>
      <c r="F104" s="42">
        <v>10</v>
      </c>
      <c r="G104" s="42">
        <v>0</v>
      </c>
      <c r="H104" s="42">
        <v>10</v>
      </c>
      <c r="I104" s="42">
        <v>0</v>
      </c>
      <c r="J104" s="43">
        <v>0</v>
      </c>
      <c r="K104" s="44">
        <v>0</v>
      </c>
      <c r="L104" s="42">
        <v>0</v>
      </c>
      <c r="M104" s="43">
        <v>0</v>
      </c>
      <c r="N104" s="44">
        <f t="shared" si="3"/>
        <v>0</v>
      </c>
      <c r="O104" s="42">
        <v>0</v>
      </c>
      <c r="P104" s="42">
        <v>0</v>
      </c>
      <c r="Q104" s="42">
        <v>0</v>
      </c>
      <c r="R104" s="43">
        <v>0</v>
      </c>
      <c r="S104" s="44">
        <v>0</v>
      </c>
      <c r="T104" s="43">
        <v>0</v>
      </c>
    </row>
    <row r="105" spans="1:20" ht="19.5" customHeight="1">
      <c r="A105" s="41" t="s">
        <v>94</v>
      </c>
      <c r="B105" s="41" t="s">
        <v>104</v>
      </c>
      <c r="C105" s="41" t="s">
        <v>104</v>
      </c>
      <c r="D105" s="41" t="s">
        <v>149</v>
      </c>
      <c r="E105" s="41" t="s">
        <v>107</v>
      </c>
      <c r="F105" s="42">
        <v>17.55</v>
      </c>
      <c r="G105" s="42">
        <v>0</v>
      </c>
      <c r="H105" s="42">
        <v>17.55</v>
      </c>
      <c r="I105" s="42">
        <v>0</v>
      </c>
      <c r="J105" s="43">
        <v>0</v>
      </c>
      <c r="K105" s="44">
        <v>0</v>
      </c>
      <c r="L105" s="42">
        <v>0</v>
      </c>
      <c r="M105" s="43">
        <v>0</v>
      </c>
      <c r="N105" s="44">
        <f t="shared" si="3"/>
        <v>0</v>
      </c>
      <c r="O105" s="42">
        <v>0</v>
      </c>
      <c r="P105" s="42">
        <v>0</v>
      </c>
      <c r="Q105" s="42">
        <v>0</v>
      </c>
      <c r="R105" s="43">
        <v>0</v>
      </c>
      <c r="S105" s="44">
        <v>0</v>
      </c>
      <c r="T105" s="43">
        <v>0</v>
      </c>
    </row>
    <row r="106" spans="1:20" ht="19.5" customHeight="1">
      <c r="A106" s="41" t="s">
        <v>94</v>
      </c>
      <c r="B106" s="41" t="s">
        <v>104</v>
      </c>
      <c r="C106" s="41" t="s">
        <v>131</v>
      </c>
      <c r="D106" s="41" t="s">
        <v>149</v>
      </c>
      <c r="E106" s="41" t="s">
        <v>132</v>
      </c>
      <c r="F106" s="42">
        <v>7.02</v>
      </c>
      <c r="G106" s="42">
        <v>0</v>
      </c>
      <c r="H106" s="42">
        <v>7.02</v>
      </c>
      <c r="I106" s="42">
        <v>0</v>
      </c>
      <c r="J106" s="43">
        <v>0</v>
      </c>
      <c r="K106" s="44">
        <v>0</v>
      </c>
      <c r="L106" s="42">
        <v>0</v>
      </c>
      <c r="M106" s="43">
        <v>0</v>
      </c>
      <c r="N106" s="44">
        <f t="shared" si="3"/>
        <v>0</v>
      </c>
      <c r="O106" s="42">
        <v>0</v>
      </c>
      <c r="P106" s="42">
        <v>0</v>
      </c>
      <c r="Q106" s="42">
        <v>0</v>
      </c>
      <c r="R106" s="43">
        <v>0</v>
      </c>
      <c r="S106" s="44">
        <v>0</v>
      </c>
      <c r="T106" s="43">
        <v>0</v>
      </c>
    </row>
    <row r="107" spans="1:20" ht="19.5" customHeight="1">
      <c r="A107" s="41" t="s">
        <v>110</v>
      </c>
      <c r="B107" s="41" t="s">
        <v>111</v>
      </c>
      <c r="C107" s="41" t="s">
        <v>97</v>
      </c>
      <c r="D107" s="41" t="s">
        <v>149</v>
      </c>
      <c r="E107" s="41" t="s">
        <v>125</v>
      </c>
      <c r="F107" s="42">
        <v>13.18</v>
      </c>
      <c r="G107" s="42">
        <v>0</v>
      </c>
      <c r="H107" s="42">
        <v>13.18</v>
      </c>
      <c r="I107" s="42">
        <v>0</v>
      </c>
      <c r="J107" s="43">
        <v>0</v>
      </c>
      <c r="K107" s="44">
        <v>0</v>
      </c>
      <c r="L107" s="42">
        <v>0</v>
      </c>
      <c r="M107" s="43">
        <v>0</v>
      </c>
      <c r="N107" s="44">
        <f t="shared" si="3"/>
        <v>0</v>
      </c>
      <c r="O107" s="42">
        <v>0</v>
      </c>
      <c r="P107" s="42">
        <v>0</v>
      </c>
      <c r="Q107" s="42">
        <v>0</v>
      </c>
      <c r="R107" s="43">
        <v>0</v>
      </c>
      <c r="S107" s="44">
        <v>0</v>
      </c>
      <c r="T107" s="43">
        <v>0</v>
      </c>
    </row>
    <row r="108" spans="1:20" ht="19.5" customHeight="1">
      <c r="A108" s="41" t="s">
        <v>114</v>
      </c>
      <c r="B108" s="41" t="s">
        <v>97</v>
      </c>
      <c r="C108" s="41" t="s">
        <v>95</v>
      </c>
      <c r="D108" s="41" t="s">
        <v>149</v>
      </c>
      <c r="E108" s="41" t="s">
        <v>115</v>
      </c>
      <c r="F108" s="42">
        <v>16.46</v>
      </c>
      <c r="G108" s="42">
        <v>0</v>
      </c>
      <c r="H108" s="42">
        <v>16.46</v>
      </c>
      <c r="I108" s="42">
        <v>0</v>
      </c>
      <c r="J108" s="43">
        <v>0</v>
      </c>
      <c r="K108" s="44">
        <v>0</v>
      </c>
      <c r="L108" s="42">
        <v>0</v>
      </c>
      <c r="M108" s="43">
        <v>0</v>
      </c>
      <c r="N108" s="44">
        <f t="shared" si="3"/>
        <v>0</v>
      </c>
      <c r="O108" s="42">
        <v>0</v>
      </c>
      <c r="P108" s="42">
        <v>0</v>
      </c>
      <c r="Q108" s="42">
        <v>0</v>
      </c>
      <c r="R108" s="43">
        <v>0</v>
      </c>
      <c r="S108" s="44">
        <v>0</v>
      </c>
      <c r="T108" s="43">
        <v>0</v>
      </c>
    </row>
    <row r="109" spans="1:20" ht="19.5" customHeight="1">
      <c r="A109" s="41" t="s">
        <v>114</v>
      </c>
      <c r="B109" s="41" t="s">
        <v>97</v>
      </c>
      <c r="C109" s="41" t="s">
        <v>84</v>
      </c>
      <c r="D109" s="41" t="s">
        <v>149</v>
      </c>
      <c r="E109" s="41" t="s">
        <v>116</v>
      </c>
      <c r="F109" s="42">
        <v>10.96</v>
      </c>
      <c r="G109" s="42">
        <v>0</v>
      </c>
      <c r="H109" s="42">
        <v>10.96</v>
      </c>
      <c r="I109" s="42">
        <v>0</v>
      </c>
      <c r="J109" s="43">
        <v>0</v>
      </c>
      <c r="K109" s="44">
        <v>0</v>
      </c>
      <c r="L109" s="42">
        <v>0</v>
      </c>
      <c r="M109" s="43">
        <v>0</v>
      </c>
      <c r="N109" s="44">
        <f t="shared" si="3"/>
        <v>0</v>
      </c>
      <c r="O109" s="42">
        <v>0</v>
      </c>
      <c r="P109" s="42">
        <v>0</v>
      </c>
      <c r="Q109" s="42">
        <v>0</v>
      </c>
      <c r="R109" s="43">
        <v>0</v>
      </c>
      <c r="S109" s="44">
        <v>0</v>
      </c>
      <c r="T109" s="43">
        <v>0</v>
      </c>
    </row>
    <row r="110" spans="1:20" ht="19.5" customHeight="1">
      <c r="A110" s="41" t="s">
        <v>38</v>
      </c>
      <c r="B110" s="41" t="s">
        <v>38</v>
      </c>
      <c r="C110" s="41" t="s">
        <v>38</v>
      </c>
      <c r="D110" s="41" t="s">
        <v>38</v>
      </c>
      <c r="E110" s="41" t="s">
        <v>152</v>
      </c>
      <c r="F110" s="42">
        <v>1172.89</v>
      </c>
      <c r="G110" s="42">
        <v>0</v>
      </c>
      <c r="H110" s="42">
        <v>871.89</v>
      </c>
      <c r="I110" s="42">
        <v>0</v>
      </c>
      <c r="J110" s="43">
        <v>0</v>
      </c>
      <c r="K110" s="44">
        <v>0</v>
      </c>
      <c r="L110" s="42">
        <v>0</v>
      </c>
      <c r="M110" s="43">
        <v>301</v>
      </c>
      <c r="N110" s="44">
        <f t="shared" si="3"/>
        <v>0</v>
      </c>
      <c r="O110" s="42">
        <v>0</v>
      </c>
      <c r="P110" s="42">
        <v>0</v>
      </c>
      <c r="Q110" s="42">
        <v>0</v>
      </c>
      <c r="R110" s="43">
        <v>0</v>
      </c>
      <c r="S110" s="44">
        <v>0</v>
      </c>
      <c r="T110" s="43">
        <v>0</v>
      </c>
    </row>
    <row r="111" spans="1:20" ht="19.5" customHeight="1">
      <c r="A111" s="41" t="s">
        <v>83</v>
      </c>
      <c r="B111" s="41" t="s">
        <v>88</v>
      </c>
      <c r="C111" s="41" t="s">
        <v>85</v>
      </c>
      <c r="D111" s="41" t="s">
        <v>153</v>
      </c>
      <c r="E111" s="41" t="s">
        <v>137</v>
      </c>
      <c r="F111" s="42">
        <v>853.87</v>
      </c>
      <c r="G111" s="42">
        <v>0</v>
      </c>
      <c r="H111" s="42">
        <v>552.87</v>
      </c>
      <c r="I111" s="42">
        <v>0</v>
      </c>
      <c r="J111" s="43">
        <v>0</v>
      </c>
      <c r="K111" s="44">
        <v>0</v>
      </c>
      <c r="L111" s="42">
        <v>0</v>
      </c>
      <c r="M111" s="43">
        <v>301</v>
      </c>
      <c r="N111" s="44">
        <f t="shared" si="3"/>
        <v>0</v>
      </c>
      <c r="O111" s="42">
        <v>0</v>
      </c>
      <c r="P111" s="42">
        <v>0</v>
      </c>
      <c r="Q111" s="42">
        <v>0</v>
      </c>
      <c r="R111" s="43">
        <v>0</v>
      </c>
      <c r="S111" s="44">
        <v>0</v>
      </c>
      <c r="T111" s="43">
        <v>0</v>
      </c>
    </row>
    <row r="112" spans="1:20" ht="19.5" customHeight="1">
      <c r="A112" s="41" t="s">
        <v>154</v>
      </c>
      <c r="B112" s="41" t="s">
        <v>104</v>
      </c>
      <c r="C112" s="41" t="s">
        <v>95</v>
      </c>
      <c r="D112" s="41" t="s">
        <v>153</v>
      </c>
      <c r="E112" s="41" t="s">
        <v>155</v>
      </c>
      <c r="F112" s="42">
        <v>100.94</v>
      </c>
      <c r="G112" s="42">
        <v>0</v>
      </c>
      <c r="H112" s="42">
        <v>100.94</v>
      </c>
      <c r="I112" s="42">
        <v>0</v>
      </c>
      <c r="J112" s="43">
        <v>0</v>
      </c>
      <c r="K112" s="44">
        <v>0</v>
      </c>
      <c r="L112" s="42">
        <v>0</v>
      </c>
      <c r="M112" s="43">
        <v>0</v>
      </c>
      <c r="N112" s="44">
        <f t="shared" si="3"/>
        <v>0</v>
      </c>
      <c r="O112" s="42">
        <v>0</v>
      </c>
      <c r="P112" s="42">
        <v>0</v>
      </c>
      <c r="Q112" s="42">
        <v>0</v>
      </c>
      <c r="R112" s="43">
        <v>0</v>
      </c>
      <c r="S112" s="44">
        <v>0</v>
      </c>
      <c r="T112" s="43">
        <v>0</v>
      </c>
    </row>
    <row r="113" spans="1:20" ht="19.5" customHeight="1">
      <c r="A113" s="41" t="s">
        <v>94</v>
      </c>
      <c r="B113" s="41" t="s">
        <v>104</v>
      </c>
      <c r="C113" s="41" t="s">
        <v>104</v>
      </c>
      <c r="D113" s="41" t="s">
        <v>153</v>
      </c>
      <c r="E113" s="41" t="s">
        <v>107</v>
      </c>
      <c r="F113" s="42">
        <v>15</v>
      </c>
      <c r="G113" s="42">
        <v>0</v>
      </c>
      <c r="H113" s="42">
        <v>15</v>
      </c>
      <c r="I113" s="42">
        <v>0</v>
      </c>
      <c r="J113" s="43">
        <v>0</v>
      </c>
      <c r="K113" s="44">
        <v>0</v>
      </c>
      <c r="L113" s="42">
        <v>0</v>
      </c>
      <c r="M113" s="43">
        <v>0</v>
      </c>
      <c r="N113" s="44">
        <f t="shared" si="3"/>
        <v>0</v>
      </c>
      <c r="O113" s="42">
        <v>0</v>
      </c>
      <c r="P113" s="42">
        <v>0</v>
      </c>
      <c r="Q113" s="42">
        <v>0</v>
      </c>
      <c r="R113" s="43">
        <v>0</v>
      </c>
      <c r="S113" s="44">
        <v>0</v>
      </c>
      <c r="T113" s="43">
        <v>0</v>
      </c>
    </row>
    <row r="114" spans="1:20" ht="19.5" customHeight="1">
      <c r="A114" s="41" t="s">
        <v>94</v>
      </c>
      <c r="B114" s="41" t="s">
        <v>104</v>
      </c>
      <c r="C114" s="41" t="s">
        <v>131</v>
      </c>
      <c r="D114" s="41" t="s">
        <v>153</v>
      </c>
      <c r="E114" s="41" t="s">
        <v>132</v>
      </c>
      <c r="F114" s="42">
        <v>7</v>
      </c>
      <c r="G114" s="42">
        <v>0</v>
      </c>
      <c r="H114" s="42">
        <v>7</v>
      </c>
      <c r="I114" s="42">
        <v>0</v>
      </c>
      <c r="J114" s="43">
        <v>0</v>
      </c>
      <c r="K114" s="44">
        <v>0</v>
      </c>
      <c r="L114" s="42">
        <v>0</v>
      </c>
      <c r="M114" s="43">
        <v>0</v>
      </c>
      <c r="N114" s="44">
        <f t="shared" si="3"/>
        <v>0</v>
      </c>
      <c r="O114" s="42">
        <v>0</v>
      </c>
      <c r="P114" s="42">
        <v>0</v>
      </c>
      <c r="Q114" s="42">
        <v>0</v>
      </c>
      <c r="R114" s="43">
        <v>0</v>
      </c>
      <c r="S114" s="44">
        <v>0</v>
      </c>
      <c r="T114" s="43">
        <v>0</v>
      </c>
    </row>
    <row r="115" spans="1:20" ht="19.5" customHeight="1">
      <c r="A115" s="41" t="s">
        <v>94</v>
      </c>
      <c r="B115" s="41" t="s">
        <v>89</v>
      </c>
      <c r="C115" s="41" t="s">
        <v>85</v>
      </c>
      <c r="D115" s="41" t="s">
        <v>153</v>
      </c>
      <c r="E115" s="41" t="s">
        <v>108</v>
      </c>
      <c r="F115" s="42">
        <v>180</v>
      </c>
      <c r="G115" s="42">
        <v>0</v>
      </c>
      <c r="H115" s="42">
        <v>180</v>
      </c>
      <c r="I115" s="42">
        <v>0</v>
      </c>
      <c r="J115" s="43">
        <v>0</v>
      </c>
      <c r="K115" s="44">
        <v>0</v>
      </c>
      <c r="L115" s="42">
        <v>0</v>
      </c>
      <c r="M115" s="43">
        <v>0</v>
      </c>
      <c r="N115" s="44">
        <f t="shared" si="3"/>
        <v>0</v>
      </c>
      <c r="O115" s="42">
        <v>0</v>
      </c>
      <c r="P115" s="42">
        <v>0</v>
      </c>
      <c r="Q115" s="42">
        <v>0</v>
      </c>
      <c r="R115" s="43">
        <v>0</v>
      </c>
      <c r="S115" s="44">
        <v>0</v>
      </c>
      <c r="T115" s="43">
        <v>0</v>
      </c>
    </row>
    <row r="116" spans="1:20" ht="19.5" customHeight="1">
      <c r="A116" s="41" t="s">
        <v>110</v>
      </c>
      <c r="B116" s="41" t="s">
        <v>111</v>
      </c>
      <c r="C116" s="41" t="s">
        <v>97</v>
      </c>
      <c r="D116" s="41" t="s">
        <v>153</v>
      </c>
      <c r="E116" s="41" t="s">
        <v>125</v>
      </c>
      <c r="F116" s="42">
        <v>7</v>
      </c>
      <c r="G116" s="42">
        <v>0</v>
      </c>
      <c r="H116" s="42">
        <v>7</v>
      </c>
      <c r="I116" s="42">
        <v>0</v>
      </c>
      <c r="J116" s="43">
        <v>0</v>
      </c>
      <c r="K116" s="44">
        <v>0</v>
      </c>
      <c r="L116" s="42">
        <v>0</v>
      </c>
      <c r="M116" s="43">
        <v>0</v>
      </c>
      <c r="N116" s="44">
        <f t="shared" si="3"/>
        <v>0</v>
      </c>
      <c r="O116" s="42">
        <v>0</v>
      </c>
      <c r="P116" s="42">
        <v>0</v>
      </c>
      <c r="Q116" s="42">
        <v>0</v>
      </c>
      <c r="R116" s="43">
        <v>0</v>
      </c>
      <c r="S116" s="44">
        <v>0</v>
      </c>
      <c r="T116" s="43">
        <v>0</v>
      </c>
    </row>
    <row r="117" spans="1:20" ht="19.5" customHeight="1">
      <c r="A117" s="41" t="s">
        <v>114</v>
      </c>
      <c r="B117" s="41" t="s">
        <v>97</v>
      </c>
      <c r="C117" s="41" t="s">
        <v>95</v>
      </c>
      <c r="D117" s="41" t="s">
        <v>153</v>
      </c>
      <c r="E117" s="41" t="s">
        <v>115</v>
      </c>
      <c r="F117" s="42">
        <v>8.04</v>
      </c>
      <c r="G117" s="42">
        <v>0</v>
      </c>
      <c r="H117" s="42">
        <v>8.04</v>
      </c>
      <c r="I117" s="42">
        <v>0</v>
      </c>
      <c r="J117" s="43">
        <v>0</v>
      </c>
      <c r="K117" s="44">
        <v>0</v>
      </c>
      <c r="L117" s="42">
        <v>0</v>
      </c>
      <c r="M117" s="43">
        <v>0</v>
      </c>
      <c r="N117" s="44">
        <f t="shared" si="3"/>
        <v>0</v>
      </c>
      <c r="O117" s="42">
        <v>0</v>
      </c>
      <c r="P117" s="42">
        <v>0</v>
      </c>
      <c r="Q117" s="42">
        <v>0</v>
      </c>
      <c r="R117" s="43">
        <v>0</v>
      </c>
      <c r="S117" s="44">
        <v>0</v>
      </c>
      <c r="T117" s="43">
        <v>0</v>
      </c>
    </row>
    <row r="118" spans="1:20" ht="19.5" customHeight="1">
      <c r="A118" s="41" t="s">
        <v>114</v>
      </c>
      <c r="B118" s="41" t="s">
        <v>97</v>
      </c>
      <c r="C118" s="41" t="s">
        <v>84</v>
      </c>
      <c r="D118" s="41" t="s">
        <v>153</v>
      </c>
      <c r="E118" s="41" t="s">
        <v>116</v>
      </c>
      <c r="F118" s="42">
        <v>1.04</v>
      </c>
      <c r="G118" s="42">
        <v>0</v>
      </c>
      <c r="H118" s="42">
        <v>1.04</v>
      </c>
      <c r="I118" s="42">
        <v>0</v>
      </c>
      <c r="J118" s="43">
        <v>0</v>
      </c>
      <c r="K118" s="44">
        <v>0</v>
      </c>
      <c r="L118" s="42">
        <v>0</v>
      </c>
      <c r="M118" s="43">
        <v>0</v>
      </c>
      <c r="N118" s="44">
        <f t="shared" si="3"/>
        <v>0</v>
      </c>
      <c r="O118" s="42">
        <v>0</v>
      </c>
      <c r="P118" s="42">
        <v>0</v>
      </c>
      <c r="Q118" s="42">
        <v>0</v>
      </c>
      <c r="R118" s="43">
        <v>0</v>
      </c>
      <c r="S118" s="44">
        <v>0</v>
      </c>
      <c r="T118" s="43">
        <v>0</v>
      </c>
    </row>
    <row r="119" spans="1:20" ht="19.5" customHeight="1">
      <c r="A119" s="41" t="s">
        <v>38</v>
      </c>
      <c r="B119" s="41" t="s">
        <v>38</v>
      </c>
      <c r="C119" s="41" t="s">
        <v>38</v>
      </c>
      <c r="D119" s="41" t="s">
        <v>38</v>
      </c>
      <c r="E119" s="41" t="s">
        <v>156</v>
      </c>
      <c r="F119" s="42">
        <v>263.34</v>
      </c>
      <c r="G119" s="42">
        <v>0</v>
      </c>
      <c r="H119" s="42">
        <v>263.34</v>
      </c>
      <c r="I119" s="42">
        <v>0</v>
      </c>
      <c r="J119" s="43">
        <v>0</v>
      </c>
      <c r="K119" s="44">
        <v>0</v>
      </c>
      <c r="L119" s="42">
        <v>0</v>
      </c>
      <c r="M119" s="43">
        <v>0</v>
      </c>
      <c r="N119" s="44">
        <f t="shared" si="3"/>
        <v>0</v>
      </c>
      <c r="O119" s="42">
        <v>0</v>
      </c>
      <c r="P119" s="42">
        <v>0</v>
      </c>
      <c r="Q119" s="42">
        <v>0</v>
      </c>
      <c r="R119" s="43">
        <v>0</v>
      </c>
      <c r="S119" s="44">
        <v>0</v>
      </c>
      <c r="T119" s="43">
        <v>0</v>
      </c>
    </row>
    <row r="120" spans="1:20" ht="19.5" customHeight="1">
      <c r="A120" s="41" t="s">
        <v>91</v>
      </c>
      <c r="B120" s="41" t="s">
        <v>92</v>
      </c>
      <c r="C120" s="41" t="s">
        <v>84</v>
      </c>
      <c r="D120" s="41" t="s">
        <v>157</v>
      </c>
      <c r="E120" s="41" t="s">
        <v>93</v>
      </c>
      <c r="F120" s="42">
        <v>16</v>
      </c>
      <c r="G120" s="42">
        <v>0</v>
      </c>
      <c r="H120" s="42">
        <v>16</v>
      </c>
      <c r="I120" s="42">
        <v>0</v>
      </c>
      <c r="J120" s="43">
        <v>0</v>
      </c>
      <c r="K120" s="44">
        <v>0</v>
      </c>
      <c r="L120" s="42">
        <v>0</v>
      </c>
      <c r="M120" s="43">
        <v>0</v>
      </c>
      <c r="N120" s="44">
        <f t="shared" si="3"/>
        <v>0</v>
      </c>
      <c r="O120" s="42">
        <v>0</v>
      </c>
      <c r="P120" s="42">
        <v>0</v>
      </c>
      <c r="Q120" s="42">
        <v>0</v>
      </c>
      <c r="R120" s="43">
        <v>0</v>
      </c>
      <c r="S120" s="44">
        <v>0</v>
      </c>
      <c r="T120" s="43">
        <v>0</v>
      </c>
    </row>
    <row r="121" spans="1:20" ht="19.5" customHeight="1">
      <c r="A121" s="41" t="s">
        <v>94</v>
      </c>
      <c r="B121" s="41" t="s">
        <v>95</v>
      </c>
      <c r="C121" s="41" t="s">
        <v>85</v>
      </c>
      <c r="D121" s="41" t="s">
        <v>157</v>
      </c>
      <c r="E121" s="41" t="s">
        <v>103</v>
      </c>
      <c r="F121" s="42">
        <v>223.81</v>
      </c>
      <c r="G121" s="42">
        <v>0</v>
      </c>
      <c r="H121" s="42">
        <v>223.81</v>
      </c>
      <c r="I121" s="42">
        <v>0</v>
      </c>
      <c r="J121" s="43">
        <v>0</v>
      </c>
      <c r="K121" s="44">
        <v>0</v>
      </c>
      <c r="L121" s="42">
        <v>0</v>
      </c>
      <c r="M121" s="43">
        <v>0</v>
      </c>
      <c r="N121" s="44">
        <f t="shared" si="3"/>
        <v>0</v>
      </c>
      <c r="O121" s="42">
        <v>0</v>
      </c>
      <c r="P121" s="42">
        <v>0</v>
      </c>
      <c r="Q121" s="42">
        <v>0</v>
      </c>
      <c r="R121" s="43">
        <v>0</v>
      </c>
      <c r="S121" s="44">
        <v>0</v>
      </c>
      <c r="T121" s="43">
        <v>0</v>
      </c>
    </row>
    <row r="122" spans="1:20" ht="19.5" customHeight="1">
      <c r="A122" s="41" t="s">
        <v>94</v>
      </c>
      <c r="B122" s="41" t="s">
        <v>104</v>
      </c>
      <c r="C122" s="41" t="s">
        <v>104</v>
      </c>
      <c r="D122" s="41" t="s">
        <v>157</v>
      </c>
      <c r="E122" s="41" t="s">
        <v>107</v>
      </c>
      <c r="F122" s="42">
        <v>8.73</v>
      </c>
      <c r="G122" s="42">
        <v>0</v>
      </c>
      <c r="H122" s="42">
        <v>8.73</v>
      </c>
      <c r="I122" s="42">
        <v>0</v>
      </c>
      <c r="J122" s="43">
        <v>0</v>
      </c>
      <c r="K122" s="44">
        <v>0</v>
      </c>
      <c r="L122" s="42">
        <v>0</v>
      </c>
      <c r="M122" s="43">
        <v>0</v>
      </c>
      <c r="N122" s="44">
        <f t="shared" si="3"/>
        <v>0</v>
      </c>
      <c r="O122" s="42">
        <v>0</v>
      </c>
      <c r="P122" s="42">
        <v>0</v>
      </c>
      <c r="Q122" s="42">
        <v>0</v>
      </c>
      <c r="R122" s="43">
        <v>0</v>
      </c>
      <c r="S122" s="44">
        <v>0</v>
      </c>
      <c r="T122" s="43">
        <v>0</v>
      </c>
    </row>
    <row r="123" spans="1:20" ht="19.5" customHeight="1">
      <c r="A123" s="41" t="s">
        <v>94</v>
      </c>
      <c r="B123" s="41" t="s">
        <v>104</v>
      </c>
      <c r="C123" s="41" t="s">
        <v>131</v>
      </c>
      <c r="D123" s="41" t="s">
        <v>157</v>
      </c>
      <c r="E123" s="41" t="s">
        <v>132</v>
      </c>
      <c r="F123" s="42">
        <v>3.5</v>
      </c>
      <c r="G123" s="42">
        <v>0</v>
      </c>
      <c r="H123" s="42">
        <v>3.5</v>
      </c>
      <c r="I123" s="42">
        <v>0</v>
      </c>
      <c r="J123" s="43">
        <v>0</v>
      </c>
      <c r="K123" s="44">
        <v>0</v>
      </c>
      <c r="L123" s="42">
        <v>0</v>
      </c>
      <c r="M123" s="43">
        <v>0</v>
      </c>
      <c r="N123" s="44">
        <f t="shared" si="3"/>
        <v>0</v>
      </c>
      <c r="O123" s="42">
        <v>0</v>
      </c>
      <c r="P123" s="42">
        <v>0</v>
      </c>
      <c r="Q123" s="42">
        <v>0</v>
      </c>
      <c r="R123" s="43">
        <v>0</v>
      </c>
      <c r="S123" s="44">
        <v>0</v>
      </c>
      <c r="T123" s="43">
        <v>0</v>
      </c>
    </row>
    <row r="124" spans="1:20" ht="19.5" customHeight="1">
      <c r="A124" s="41" t="s">
        <v>110</v>
      </c>
      <c r="B124" s="41" t="s">
        <v>111</v>
      </c>
      <c r="C124" s="41" t="s">
        <v>97</v>
      </c>
      <c r="D124" s="41" t="s">
        <v>157</v>
      </c>
      <c r="E124" s="41" t="s">
        <v>125</v>
      </c>
      <c r="F124" s="42">
        <v>5.03</v>
      </c>
      <c r="G124" s="42">
        <v>0</v>
      </c>
      <c r="H124" s="42">
        <v>5.03</v>
      </c>
      <c r="I124" s="42">
        <v>0</v>
      </c>
      <c r="J124" s="43">
        <v>0</v>
      </c>
      <c r="K124" s="44">
        <v>0</v>
      </c>
      <c r="L124" s="42">
        <v>0</v>
      </c>
      <c r="M124" s="43">
        <v>0</v>
      </c>
      <c r="N124" s="44">
        <f t="shared" si="3"/>
        <v>0</v>
      </c>
      <c r="O124" s="42">
        <v>0</v>
      </c>
      <c r="P124" s="42">
        <v>0</v>
      </c>
      <c r="Q124" s="42">
        <v>0</v>
      </c>
      <c r="R124" s="43">
        <v>0</v>
      </c>
      <c r="S124" s="44">
        <v>0</v>
      </c>
      <c r="T124" s="43">
        <v>0</v>
      </c>
    </row>
    <row r="125" spans="1:20" ht="19.5" customHeight="1">
      <c r="A125" s="41" t="s">
        <v>114</v>
      </c>
      <c r="B125" s="41" t="s">
        <v>97</v>
      </c>
      <c r="C125" s="41" t="s">
        <v>95</v>
      </c>
      <c r="D125" s="41" t="s">
        <v>157</v>
      </c>
      <c r="E125" s="41" t="s">
        <v>115</v>
      </c>
      <c r="F125" s="42">
        <v>6.27</v>
      </c>
      <c r="G125" s="42">
        <v>0</v>
      </c>
      <c r="H125" s="42">
        <v>6.27</v>
      </c>
      <c r="I125" s="42">
        <v>0</v>
      </c>
      <c r="J125" s="43">
        <v>0</v>
      </c>
      <c r="K125" s="44">
        <v>0</v>
      </c>
      <c r="L125" s="42">
        <v>0</v>
      </c>
      <c r="M125" s="43">
        <v>0</v>
      </c>
      <c r="N125" s="44">
        <f t="shared" si="3"/>
        <v>0</v>
      </c>
      <c r="O125" s="42">
        <v>0</v>
      </c>
      <c r="P125" s="42">
        <v>0</v>
      </c>
      <c r="Q125" s="42">
        <v>0</v>
      </c>
      <c r="R125" s="43">
        <v>0</v>
      </c>
      <c r="S125" s="44">
        <v>0</v>
      </c>
      <c r="T125" s="43">
        <v>0</v>
      </c>
    </row>
    <row r="126" spans="1:20" ht="19.5" customHeight="1">
      <c r="A126" s="41" t="s">
        <v>38</v>
      </c>
      <c r="B126" s="41" t="s">
        <v>38</v>
      </c>
      <c r="C126" s="41" t="s">
        <v>38</v>
      </c>
      <c r="D126" s="41" t="s">
        <v>38</v>
      </c>
      <c r="E126" s="41" t="s">
        <v>158</v>
      </c>
      <c r="F126" s="42">
        <v>1850.24</v>
      </c>
      <c r="G126" s="42">
        <v>0</v>
      </c>
      <c r="H126" s="42">
        <v>1850.24</v>
      </c>
      <c r="I126" s="42">
        <v>0</v>
      </c>
      <c r="J126" s="43">
        <v>0</v>
      </c>
      <c r="K126" s="44">
        <v>0</v>
      </c>
      <c r="L126" s="42">
        <v>0</v>
      </c>
      <c r="M126" s="43">
        <v>0</v>
      </c>
      <c r="N126" s="44">
        <f t="shared" si="3"/>
        <v>0</v>
      </c>
      <c r="O126" s="42">
        <v>0</v>
      </c>
      <c r="P126" s="42">
        <v>0</v>
      </c>
      <c r="Q126" s="42">
        <v>0</v>
      </c>
      <c r="R126" s="43">
        <v>0</v>
      </c>
      <c r="S126" s="44">
        <v>0</v>
      </c>
      <c r="T126" s="43">
        <v>0</v>
      </c>
    </row>
    <row r="127" spans="1:20" ht="19.5" customHeight="1">
      <c r="A127" s="41" t="s">
        <v>38</v>
      </c>
      <c r="B127" s="41" t="s">
        <v>38</v>
      </c>
      <c r="C127" s="41" t="s">
        <v>38</v>
      </c>
      <c r="D127" s="41" t="s">
        <v>38</v>
      </c>
      <c r="E127" s="41" t="s">
        <v>159</v>
      </c>
      <c r="F127" s="42">
        <v>1850.24</v>
      </c>
      <c r="G127" s="42">
        <v>0</v>
      </c>
      <c r="H127" s="42">
        <v>1850.24</v>
      </c>
      <c r="I127" s="42">
        <v>0</v>
      </c>
      <c r="J127" s="43">
        <v>0</v>
      </c>
      <c r="K127" s="44">
        <v>0</v>
      </c>
      <c r="L127" s="42">
        <v>0</v>
      </c>
      <c r="M127" s="43">
        <v>0</v>
      </c>
      <c r="N127" s="44">
        <f t="shared" si="3"/>
        <v>0</v>
      </c>
      <c r="O127" s="42">
        <v>0</v>
      </c>
      <c r="P127" s="42">
        <v>0</v>
      </c>
      <c r="Q127" s="42">
        <v>0</v>
      </c>
      <c r="R127" s="43">
        <v>0</v>
      </c>
      <c r="S127" s="44">
        <v>0</v>
      </c>
      <c r="T127" s="43">
        <v>0</v>
      </c>
    </row>
    <row r="128" spans="1:20" ht="19.5" customHeight="1">
      <c r="A128" s="41" t="s">
        <v>91</v>
      </c>
      <c r="B128" s="41" t="s">
        <v>92</v>
      </c>
      <c r="C128" s="41" t="s">
        <v>84</v>
      </c>
      <c r="D128" s="41" t="s">
        <v>160</v>
      </c>
      <c r="E128" s="41" t="s">
        <v>93</v>
      </c>
      <c r="F128" s="42">
        <v>30</v>
      </c>
      <c r="G128" s="42">
        <v>0</v>
      </c>
      <c r="H128" s="42">
        <v>30</v>
      </c>
      <c r="I128" s="42">
        <v>0</v>
      </c>
      <c r="J128" s="43">
        <v>0</v>
      </c>
      <c r="K128" s="44">
        <v>0</v>
      </c>
      <c r="L128" s="42">
        <v>0</v>
      </c>
      <c r="M128" s="43">
        <v>0</v>
      </c>
      <c r="N128" s="44">
        <f t="shared" si="3"/>
        <v>0</v>
      </c>
      <c r="O128" s="42">
        <v>0</v>
      </c>
      <c r="P128" s="42">
        <v>0</v>
      </c>
      <c r="Q128" s="42">
        <v>0</v>
      </c>
      <c r="R128" s="43">
        <v>0</v>
      </c>
      <c r="S128" s="44">
        <v>0</v>
      </c>
      <c r="T128" s="43">
        <v>0</v>
      </c>
    </row>
    <row r="129" spans="1:20" ht="19.5" customHeight="1">
      <c r="A129" s="41" t="s">
        <v>94</v>
      </c>
      <c r="B129" s="41" t="s">
        <v>95</v>
      </c>
      <c r="C129" s="41" t="s">
        <v>111</v>
      </c>
      <c r="D129" s="41" t="s">
        <v>160</v>
      </c>
      <c r="E129" s="41" t="s">
        <v>161</v>
      </c>
      <c r="F129" s="42">
        <v>1003.11</v>
      </c>
      <c r="G129" s="42">
        <v>0</v>
      </c>
      <c r="H129" s="42">
        <v>1003.11</v>
      </c>
      <c r="I129" s="42">
        <v>0</v>
      </c>
      <c r="J129" s="43">
        <v>0</v>
      </c>
      <c r="K129" s="44">
        <v>0</v>
      </c>
      <c r="L129" s="42">
        <v>0</v>
      </c>
      <c r="M129" s="43">
        <v>0</v>
      </c>
      <c r="N129" s="44">
        <f t="shared" si="3"/>
        <v>0</v>
      </c>
      <c r="O129" s="42">
        <v>0</v>
      </c>
      <c r="P129" s="42">
        <v>0</v>
      </c>
      <c r="Q129" s="42">
        <v>0</v>
      </c>
      <c r="R129" s="43">
        <v>0</v>
      </c>
      <c r="S129" s="44">
        <v>0</v>
      </c>
      <c r="T129" s="43">
        <v>0</v>
      </c>
    </row>
    <row r="130" spans="1:20" ht="19.5" customHeight="1">
      <c r="A130" s="41" t="s">
        <v>94</v>
      </c>
      <c r="B130" s="41" t="s">
        <v>104</v>
      </c>
      <c r="C130" s="41" t="s">
        <v>104</v>
      </c>
      <c r="D130" s="41" t="s">
        <v>160</v>
      </c>
      <c r="E130" s="41" t="s">
        <v>107</v>
      </c>
      <c r="F130" s="42">
        <v>44.27</v>
      </c>
      <c r="G130" s="42">
        <v>0</v>
      </c>
      <c r="H130" s="42">
        <v>44.27</v>
      </c>
      <c r="I130" s="42">
        <v>0</v>
      </c>
      <c r="J130" s="43">
        <v>0</v>
      </c>
      <c r="K130" s="44">
        <v>0</v>
      </c>
      <c r="L130" s="42">
        <v>0</v>
      </c>
      <c r="M130" s="43">
        <v>0</v>
      </c>
      <c r="N130" s="44">
        <f t="shared" si="3"/>
        <v>0</v>
      </c>
      <c r="O130" s="42">
        <v>0</v>
      </c>
      <c r="P130" s="42">
        <v>0</v>
      </c>
      <c r="Q130" s="42">
        <v>0</v>
      </c>
      <c r="R130" s="43">
        <v>0</v>
      </c>
      <c r="S130" s="44">
        <v>0</v>
      </c>
      <c r="T130" s="43">
        <v>0</v>
      </c>
    </row>
    <row r="131" spans="1:20" ht="19.5" customHeight="1">
      <c r="A131" s="41" t="s">
        <v>94</v>
      </c>
      <c r="B131" s="41" t="s">
        <v>104</v>
      </c>
      <c r="C131" s="41" t="s">
        <v>131</v>
      </c>
      <c r="D131" s="41" t="s">
        <v>160</v>
      </c>
      <c r="E131" s="41" t="s">
        <v>132</v>
      </c>
      <c r="F131" s="42">
        <v>17.71</v>
      </c>
      <c r="G131" s="42">
        <v>0</v>
      </c>
      <c r="H131" s="42">
        <v>17.71</v>
      </c>
      <c r="I131" s="42">
        <v>0</v>
      </c>
      <c r="J131" s="43">
        <v>0</v>
      </c>
      <c r="K131" s="44">
        <v>0</v>
      </c>
      <c r="L131" s="42">
        <v>0</v>
      </c>
      <c r="M131" s="43">
        <v>0</v>
      </c>
      <c r="N131" s="44">
        <f t="shared" si="3"/>
        <v>0</v>
      </c>
      <c r="O131" s="42">
        <v>0</v>
      </c>
      <c r="P131" s="42">
        <v>0</v>
      </c>
      <c r="Q131" s="42">
        <v>0</v>
      </c>
      <c r="R131" s="43">
        <v>0</v>
      </c>
      <c r="S131" s="44">
        <v>0</v>
      </c>
      <c r="T131" s="43">
        <v>0</v>
      </c>
    </row>
    <row r="132" spans="1:20" ht="19.5" customHeight="1">
      <c r="A132" s="41" t="s">
        <v>94</v>
      </c>
      <c r="B132" s="41" t="s">
        <v>89</v>
      </c>
      <c r="C132" s="41" t="s">
        <v>85</v>
      </c>
      <c r="D132" s="41" t="s">
        <v>160</v>
      </c>
      <c r="E132" s="41" t="s">
        <v>108</v>
      </c>
      <c r="F132" s="42">
        <v>700</v>
      </c>
      <c r="G132" s="42">
        <v>0</v>
      </c>
      <c r="H132" s="42">
        <v>700</v>
      </c>
      <c r="I132" s="42">
        <v>0</v>
      </c>
      <c r="J132" s="43">
        <v>0</v>
      </c>
      <c r="K132" s="44">
        <v>0</v>
      </c>
      <c r="L132" s="42">
        <v>0</v>
      </c>
      <c r="M132" s="43">
        <v>0</v>
      </c>
      <c r="N132" s="44">
        <f t="shared" si="3"/>
        <v>0</v>
      </c>
      <c r="O132" s="42">
        <v>0</v>
      </c>
      <c r="P132" s="42">
        <v>0</v>
      </c>
      <c r="Q132" s="42">
        <v>0</v>
      </c>
      <c r="R132" s="43">
        <v>0</v>
      </c>
      <c r="S132" s="44">
        <v>0</v>
      </c>
      <c r="T132" s="43">
        <v>0</v>
      </c>
    </row>
    <row r="133" spans="1:20" ht="19.5" customHeight="1">
      <c r="A133" s="41" t="s">
        <v>110</v>
      </c>
      <c r="B133" s="41" t="s">
        <v>111</v>
      </c>
      <c r="C133" s="41" t="s">
        <v>97</v>
      </c>
      <c r="D133" s="41" t="s">
        <v>160</v>
      </c>
      <c r="E133" s="41" t="s">
        <v>125</v>
      </c>
      <c r="F133" s="42">
        <v>25.35</v>
      </c>
      <c r="G133" s="42">
        <v>0</v>
      </c>
      <c r="H133" s="42">
        <v>25.35</v>
      </c>
      <c r="I133" s="42">
        <v>0</v>
      </c>
      <c r="J133" s="43">
        <v>0</v>
      </c>
      <c r="K133" s="44">
        <v>0</v>
      </c>
      <c r="L133" s="42">
        <v>0</v>
      </c>
      <c r="M133" s="43">
        <v>0</v>
      </c>
      <c r="N133" s="44">
        <f t="shared" si="3"/>
        <v>0</v>
      </c>
      <c r="O133" s="42">
        <v>0</v>
      </c>
      <c r="P133" s="42">
        <v>0</v>
      </c>
      <c r="Q133" s="42">
        <v>0</v>
      </c>
      <c r="R133" s="43">
        <v>0</v>
      </c>
      <c r="S133" s="44">
        <v>0</v>
      </c>
      <c r="T133" s="43">
        <v>0</v>
      </c>
    </row>
    <row r="134" spans="1:20" ht="19.5" customHeight="1">
      <c r="A134" s="41" t="s">
        <v>114</v>
      </c>
      <c r="B134" s="41" t="s">
        <v>97</v>
      </c>
      <c r="C134" s="41" t="s">
        <v>95</v>
      </c>
      <c r="D134" s="41" t="s">
        <v>160</v>
      </c>
      <c r="E134" s="41" t="s">
        <v>115</v>
      </c>
      <c r="F134" s="42">
        <v>29.8</v>
      </c>
      <c r="G134" s="42">
        <v>0</v>
      </c>
      <c r="H134" s="42">
        <v>29.8</v>
      </c>
      <c r="I134" s="42">
        <v>0</v>
      </c>
      <c r="J134" s="43">
        <v>0</v>
      </c>
      <c r="K134" s="44">
        <v>0</v>
      </c>
      <c r="L134" s="42">
        <v>0</v>
      </c>
      <c r="M134" s="43">
        <v>0</v>
      </c>
      <c r="N134" s="44">
        <f t="shared" si="3"/>
        <v>0</v>
      </c>
      <c r="O134" s="42">
        <v>0</v>
      </c>
      <c r="P134" s="42">
        <v>0</v>
      </c>
      <c r="Q134" s="42">
        <v>0</v>
      </c>
      <c r="R134" s="43">
        <v>0</v>
      </c>
      <c r="S134" s="44">
        <v>0</v>
      </c>
      <c r="T134" s="43">
        <v>0</v>
      </c>
    </row>
  </sheetData>
  <sheetProtection/>
  <mergeCells count="22">
    <mergeCell ref="K5:K6"/>
    <mergeCell ref="L5:L6"/>
    <mergeCell ref="I4:I6"/>
    <mergeCell ref="T4:T6"/>
    <mergeCell ref="N4:R4"/>
    <mergeCell ref="S4:S6"/>
    <mergeCell ref="K4:L4"/>
    <mergeCell ref="A4:E4"/>
    <mergeCell ref="M4:M6"/>
    <mergeCell ref="G4:G6"/>
    <mergeCell ref="H4:H6"/>
    <mergeCell ref="A5:C5"/>
    <mergeCell ref="N5:N6"/>
    <mergeCell ref="P5:P6"/>
    <mergeCell ref="Q5:Q6"/>
    <mergeCell ref="R5:R6"/>
    <mergeCell ref="O5:O6"/>
    <mergeCell ref="A2:T2"/>
    <mergeCell ref="D5:D6"/>
    <mergeCell ref="E5:E6"/>
    <mergeCell ref="F4:F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68"/>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3"/>
  <sheetViews>
    <sheetView showGridLines="0" showZeros="0" zoomScalePageLayoutView="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0"/>
      <c r="B1" s="45"/>
      <c r="C1" s="45"/>
      <c r="D1" s="45"/>
      <c r="E1" s="45"/>
      <c r="F1" s="45"/>
      <c r="G1" s="45"/>
      <c r="H1" s="45"/>
      <c r="I1" s="45"/>
      <c r="J1" s="46" t="s">
        <v>162</v>
      </c>
    </row>
    <row r="2" spans="1:10" ht="19.5" customHeight="1">
      <c r="A2" s="93" t="s">
        <v>163</v>
      </c>
      <c r="B2" s="93"/>
      <c r="C2" s="93"/>
      <c r="D2" s="93"/>
      <c r="E2" s="93"/>
      <c r="F2" s="93"/>
      <c r="G2" s="93"/>
      <c r="H2" s="93"/>
      <c r="I2" s="93"/>
      <c r="J2" s="93"/>
    </row>
    <row r="3" spans="1:10" ht="19.5" customHeight="1">
      <c r="A3" s="9" t="s">
        <v>0</v>
      </c>
      <c r="B3" s="9"/>
      <c r="C3" s="9"/>
      <c r="D3" s="9"/>
      <c r="E3" s="9"/>
      <c r="F3" s="47"/>
      <c r="G3" s="47"/>
      <c r="H3" s="47"/>
      <c r="I3" s="47"/>
      <c r="J3" s="11" t="s">
        <v>5</v>
      </c>
    </row>
    <row r="4" spans="1:10" ht="19.5" customHeight="1">
      <c r="A4" s="94" t="s">
        <v>57</v>
      </c>
      <c r="B4" s="123"/>
      <c r="C4" s="123"/>
      <c r="D4" s="123"/>
      <c r="E4" s="95"/>
      <c r="F4" s="120" t="s">
        <v>58</v>
      </c>
      <c r="G4" s="121" t="s">
        <v>164</v>
      </c>
      <c r="H4" s="122" t="s">
        <v>165</v>
      </c>
      <c r="I4" s="122" t="s">
        <v>166</v>
      </c>
      <c r="J4" s="116" t="s">
        <v>167</v>
      </c>
    </row>
    <row r="5" spans="1:10" ht="19.5" customHeight="1">
      <c r="A5" s="94" t="s">
        <v>68</v>
      </c>
      <c r="B5" s="123"/>
      <c r="C5" s="95"/>
      <c r="D5" s="119" t="s">
        <v>69</v>
      </c>
      <c r="E5" s="117" t="s">
        <v>168</v>
      </c>
      <c r="F5" s="121"/>
      <c r="G5" s="121"/>
      <c r="H5" s="122"/>
      <c r="I5" s="122"/>
      <c r="J5" s="116"/>
    </row>
    <row r="6" spans="1:10" ht="15" customHeight="1">
      <c r="A6" s="48" t="s">
        <v>78</v>
      </c>
      <c r="B6" s="48" t="s">
        <v>79</v>
      </c>
      <c r="C6" s="49" t="s">
        <v>80</v>
      </c>
      <c r="D6" s="116"/>
      <c r="E6" s="118"/>
      <c r="F6" s="121"/>
      <c r="G6" s="121"/>
      <c r="H6" s="122"/>
      <c r="I6" s="122"/>
      <c r="J6" s="116"/>
    </row>
    <row r="7" spans="1:10" ht="19.5" customHeight="1">
      <c r="A7" s="50" t="s">
        <v>38</v>
      </c>
      <c r="B7" s="50" t="s">
        <v>38</v>
      </c>
      <c r="C7" s="50" t="s">
        <v>38</v>
      </c>
      <c r="D7" s="51" t="s">
        <v>38</v>
      </c>
      <c r="E7" s="51" t="s">
        <v>58</v>
      </c>
      <c r="F7" s="52">
        <f aca="true" t="shared" si="0" ref="F7:F38">SUM(G7:J7)</f>
        <v>25721.81</v>
      </c>
      <c r="G7" s="52">
        <v>8009.56</v>
      </c>
      <c r="H7" s="52">
        <v>17712.25</v>
      </c>
      <c r="I7" s="52">
        <v>0</v>
      </c>
      <c r="J7" s="19">
        <v>0</v>
      </c>
    </row>
    <row r="8" spans="1:10" ht="19.5" customHeight="1">
      <c r="A8" s="50" t="s">
        <v>38</v>
      </c>
      <c r="B8" s="50" t="s">
        <v>38</v>
      </c>
      <c r="C8" s="50" t="s">
        <v>38</v>
      </c>
      <c r="D8" s="51" t="s">
        <v>38</v>
      </c>
      <c r="E8" s="51" t="s">
        <v>81</v>
      </c>
      <c r="F8" s="52">
        <f t="shared" si="0"/>
        <v>7583.01</v>
      </c>
      <c r="G8" s="52">
        <v>4898.63</v>
      </c>
      <c r="H8" s="52">
        <v>2684.38</v>
      </c>
      <c r="I8" s="52">
        <v>0</v>
      </c>
      <c r="J8" s="19">
        <v>0</v>
      </c>
    </row>
    <row r="9" spans="1:10" ht="19.5" customHeight="1">
      <c r="A9" s="50" t="s">
        <v>38</v>
      </c>
      <c r="B9" s="50" t="s">
        <v>38</v>
      </c>
      <c r="C9" s="50" t="s">
        <v>38</v>
      </c>
      <c r="D9" s="51" t="s">
        <v>38</v>
      </c>
      <c r="E9" s="51" t="s">
        <v>82</v>
      </c>
      <c r="F9" s="52">
        <f t="shared" si="0"/>
        <v>7583.01</v>
      </c>
      <c r="G9" s="52">
        <v>4898.63</v>
      </c>
      <c r="H9" s="52">
        <v>2684.38</v>
      </c>
      <c r="I9" s="52">
        <v>0</v>
      </c>
      <c r="J9" s="19">
        <v>0</v>
      </c>
    </row>
    <row r="10" spans="1:10" ht="19.5" customHeight="1">
      <c r="A10" s="50" t="s">
        <v>83</v>
      </c>
      <c r="B10" s="50" t="s">
        <v>84</v>
      </c>
      <c r="C10" s="50" t="s">
        <v>85</v>
      </c>
      <c r="D10" s="51" t="s">
        <v>86</v>
      </c>
      <c r="E10" s="51" t="s">
        <v>87</v>
      </c>
      <c r="F10" s="52">
        <f t="shared" si="0"/>
        <v>140</v>
      </c>
      <c r="G10" s="52">
        <v>0</v>
      </c>
      <c r="H10" s="52">
        <v>140</v>
      </c>
      <c r="I10" s="52">
        <v>0</v>
      </c>
      <c r="J10" s="19">
        <v>0</v>
      </c>
    </row>
    <row r="11" spans="1:10" ht="19.5" customHeight="1">
      <c r="A11" s="50" t="s">
        <v>83</v>
      </c>
      <c r="B11" s="50" t="s">
        <v>88</v>
      </c>
      <c r="C11" s="50" t="s">
        <v>89</v>
      </c>
      <c r="D11" s="51" t="s">
        <v>86</v>
      </c>
      <c r="E11" s="51" t="s">
        <v>90</v>
      </c>
      <c r="F11" s="52">
        <f t="shared" si="0"/>
        <v>300</v>
      </c>
      <c r="G11" s="52">
        <v>0</v>
      </c>
      <c r="H11" s="52">
        <v>300</v>
      </c>
      <c r="I11" s="52">
        <v>0</v>
      </c>
      <c r="J11" s="19">
        <v>0</v>
      </c>
    </row>
    <row r="12" spans="1:10" ht="19.5" customHeight="1">
      <c r="A12" s="50" t="s">
        <v>91</v>
      </c>
      <c r="B12" s="50" t="s">
        <v>92</v>
      </c>
      <c r="C12" s="50" t="s">
        <v>84</v>
      </c>
      <c r="D12" s="51" t="s">
        <v>86</v>
      </c>
      <c r="E12" s="51" t="s">
        <v>93</v>
      </c>
      <c r="F12" s="52">
        <f t="shared" si="0"/>
        <v>212</v>
      </c>
      <c r="G12" s="52">
        <v>212</v>
      </c>
      <c r="H12" s="52">
        <v>0</v>
      </c>
      <c r="I12" s="52">
        <v>0</v>
      </c>
      <c r="J12" s="19">
        <v>0</v>
      </c>
    </row>
    <row r="13" spans="1:10" ht="19.5" customHeight="1">
      <c r="A13" s="50" t="s">
        <v>94</v>
      </c>
      <c r="B13" s="50" t="s">
        <v>95</v>
      </c>
      <c r="C13" s="50" t="s">
        <v>95</v>
      </c>
      <c r="D13" s="51" t="s">
        <v>86</v>
      </c>
      <c r="E13" s="51" t="s">
        <v>96</v>
      </c>
      <c r="F13" s="52">
        <f t="shared" si="0"/>
        <v>2753.01</v>
      </c>
      <c r="G13" s="52">
        <v>2753.01</v>
      </c>
      <c r="H13" s="52">
        <v>0</v>
      </c>
      <c r="I13" s="52">
        <v>0</v>
      </c>
      <c r="J13" s="19">
        <v>0</v>
      </c>
    </row>
    <row r="14" spans="1:10" ht="19.5" customHeight="1">
      <c r="A14" s="50" t="s">
        <v>94</v>
      </c>
      <c r="B14" s="50" t="s">
        <v>95</v>
      </c>
      <c r="C14" s="50" t="s">
        <v>97</v>
      </c>
      <c r="D14" s="51" t="s">
        <v>86</v>
      </c>
      <c r="E14" s="51" t="s">
        <v>98</v>
      </c>
      <c r="F14" s="52">
        <f t="shared" si="0"/>
        <v>1802.73</v>
      </c>
      <c r="G14" s="52">
        <v>627.75</v>
      </c>
      <c r="H14" s="52">
        <v>1174.98</v>
      </c>
      <c r="I14" s="52">
        <v>0</v>
      </c>
      <c r="J14" s="19">
        <v>0</v>
      </c>
    </row>
    <row r="15" spans="1:10" ht="19.5" customHeight="1">
      <c r="A15" s="50" t="s">
        <v>94</v>
      </c>
      <c r="B15" s="50" t="s">
        <v>95</v>
      </c>
      <c r="C15" s="50" t="s">
        <v>89</v>
      </c>
      <c r="D15" s="51" t="s">
        <v>86</v>
      </c>
      <c r="E15" s="51" t="s">
        <v>99</v>
      </c>
      <c r="F15" s="52">
        <f t="shared" si="0"/>
        <v>10</v>
      </c>
      <c r="G15" s="52">
        <v>0</v>
      </c>
      <c r="H15" s="52">
        <v>10</v>
      </c>
      <c r="I15" s="52">
        <v>0</v>
      </c>
      <c r="J15" s="19">
        <v>0</v>
      </c>
    </row>
    <row r="16" spans="1:10" ht="19.5" customHeight="1">
      <c r="A16" s="50" t="s">
        <v>94</v>
      </c>
      <c r="B16" s="50" t="s">
        <v>95</v>
      </c>
      <c r="C16" s="50" t="s">
        <v>92</v>
      </c>
      <c r="D16" s="51" t="s">
        <v>86</v>
      </c>
      <c r="E16" s="51" t="s">
        <v>100</v>
      </c>
      <c r="F16" s="52">
        <f t="shared" si="0"/>
        <v>423.4</v>
      </c>
      <c r="G16" s="52">
        <v>0</v>
      </c>
      <c r="H16" s="52">
        <v>423.4</v>
      </c>
      <c r="I16" s="52">
        <v>0</v>
      </c>
      <c r="J16" s="19">
        <v>0</v>
      </c>
    </row>
    <row r="17" spans="1:10" ht="19.5" customHeight="1">
      <c r="A17" s="50" t="s">
        <v>94</v>
      </c>
      <c r="B17" s="50" t="s">
        <v>95</v>
      </c>
      <c r="C17" s="50" t="s">
        <v>85</v>
      </c>
      <c r="D17" s="51" t="s">
        <v>86</v>
      </c>
      <c r="E17" s="51" t="s">
        <v>103</v>
      </c>
      <c r="F17" s="52">
        <f t="shared" si="0"/>
        <v>178</v>
      </c>
      <c r="G17" s="52">
        <v>0</v>
      </c>
      <c r="H17" s="52">
        <v>178</v>
      </c>
      <c r="I17" s="52">
        <v>0</v>
      </c>
      <c r="J17" s="19">
        <v>0</v>
      </c>
    </row>
    <row r="18" spans="1:10" ht="19.5" customHeight="1">
      <c r="A18" s="50" t="s">
        <v>94</v>
      </c>
      <c r="B18" s="50" t="s">
        <v>104</v>
      </c>
      <c r="C18" s="50" t="s">
        <v>105</v>
      </c>
      <c r="D18" s="51" t="s">
        <v>86</v>
      </c>
      <c r="E18" s="51" t="s">
        <v>106</v>
      </c>
      <c r="F18" s="52">
        <f t="shared" si="0"/>
        <v>96.64</v>
      </c>
      <c r="G18" s="52">
        <v>96.64</v>
      </c>
      <c r="H18" s="52">
        <v>0</v>
      </c>
      <c r="I18" s="52">
        <v>0</v>
      </c>
      <c r="J18" s="19">
        <v>0</v>
      </c>
    </row>
    <row r="19" spans="1:10" ht="19.5" customHeight="1">
      <c r="A19" s="50" t="s">
        <v>94</v>
      </c>
      <c r="B19" s="50" t="s">
        <v>104</v>
      </c>
      <c r="C19" s="50" t="s">
        <v>104</v>
      </c>
      <c r="D19" s="51" t="s">
        <v>86</v>
      </c>
      <c r="E19" s="51" t="s">
        <v>107</v>
      </c>
      <c r="F19" s="52">
        <f t="shared" si="0"/>
        <v>382.12</v>
      </c>
      <c r="G19" s="52">
        <v>382.12</v>
      </c>
      <c r="H19" s="52">
        <v>0</v>
      </c>
      <c r="I19" s="52">
        <v>0</v>
      </c>
      <c r="J19" s="19">
        <v>0</v>
      </c>
    </row>
    <row r="20" spans="1:10" ht="19.5" customHeight="1">
      <c r="A20" s="50" t="s">
        <v>94</v>
      </c>
      <c r="B20" s="50" t="s">
        <v>89</v>
      </c>
      <c r="C20" s="50" t="s">
        <v>85</v>
      </c>
      <c r="D20" s="51" t="s">
        <v>86</v>
      </c>
      <c r="E20" s="51" t="s">
        <v>108</v>
      </c>
      <c r="F20" s="52">
        <f t="shared" si="0"/>
        <v>458</v>
      </c>
      <c r="G20" s="52">
        <v>0</v>
      </c>
      <c r="H20" s="52">
        <v>458</v>
      </c>
      <c r="I20" s="52">
        <v>0</v>
      </c>
      <c r="J20" s="19">
        <v>0</v>
      </c>
    </row>
    <row r="21" spans="1:10" ht="19.5" customHeight="1">
      <c r="A21" s="50" t="s">
        <v>94</v>
      </c>
      <c r="B21" s="50" t="s">
        <v>85</v>
      </c>
      <c r="C21" s="50" t="s">
        <v>95</v>
      </c>
      <c r="D21" s="51" t="s">
        <v>86</v>
      </c>
      <c r="E21" s="51" t="s">
        <v>109</v>
      </c>
      <c r="F21" s="52">
        <f t="shared" si="0"/>
        <v>3.2</v>
      </c>
      <c r="G21" s="52">
        <v>3.2</v>
      </c>
      <c r="H21" s="52">
        <v>0</v>
      </c>
      <c r="I21" s="52">
        <v>0</v>
      </c>
      <c r="J21" s="19">
        <v>0</v>
      </c>
    </row>
    <row r="22" spans="1:10" ht="19.5" customHeight="1">
      <c r="A22" s="50" t="s">
        <v>110</v>
      </c>
      <c r="B22" s="50" t="s">
        <v>111</v>
      </c>
      <c r="C22" s="50" t="s">
        <v>95</v>
      </c>
      <c r="D22" s="51" t="s">
        <v>86</v>
      </c>
      <c r="E22" s="51" t="s">
        <v>112</v>
      </c>
      <c r="F22" s="52">
        <f t="shared" si="0"/>
        <v>233.15</v>
      </c>
      <c r="G22" s="52">
        <v>233.15</v>
      </c>
      <c r="H22" s="52">
        <v>0</v>
      </c>
      <c r="I22" s="52">
        <v>0</v>
      </c>
      <c r="J22" s="19">
        <v>0</v>
      </c>
    </row>
    <row r="23" spans="1:10" ht="19.5" customHeight="1">
      <c r="A23" s="50" t="s">
        <v>110</v>
      </c>
      <c r="B23" s="50" t="s">
        <v>111</v>
      </c>
      <c r="C23" s="50" t="s">
        <v>84</v>
      </c>
      <c r="D23" s="51" t="s">
        <v>86</v>
      </c>
      <c r="E23" s="51" t="s">
        <v>113</v>
      </c>
      <c r="F23" s="52">
        <f t="shared" si="0"/>
        <v>69.37</v>
      </c>
      <c r="G23" s="52">
        <v>69.37</v>
      </c>
      <c r="H23" s="52">
        <v>0</v>
      </c>
      <c r="I23" s="52">
        <v>0</v>
      </c>
      <c r="J23" s="19">
        <v>0</v>
      </c>
    </row>
    <row r="24" spans="1:10" ht="19.5" customHeight="1">
      <c r="A24" s="50" t="s">
        <v>114</v>
      </c>
      <c r="B24" s="50" t="s">
        <v>97</v>
      </c>
      <c r="C24" s="50" t="s">
        <v>95</v>
      </c>
      <c r="D24" s="51" t="s">
        <v>86</v>
      </c>
      <c r="E24" s="51" t="s">
        <v>115</v>
      </c>
      <c r="F24" s="52">
        <f t="shared" si="0"/>
        <v>310.86</v>
      </c>
      <c r="G24" s="52">
        <v>310.86</v>
      </c>
      <c r="H24" s="52">
        <v>0</v>
      </c>
      <c r="I24" s="52">
        <v>0</v>
      </c>
      <c r="J24" s="19">
        <v>0</v>
      </c>
    </row>
    <row r="25" spans="1:10" ht="19.5" customHeight="1">
      <c r="A25" s="50" t="s">
        <v>114</v>
      </c>
      <c r="B25" s="50" t="s">
        <v>97</v>
      </c>
      <c r="C25" s="50" t="s">
        <v>84</v>
      </c>
      <c r="D25" s="51" t="s">
        <v>86</v>
      </c>
      <c r="E25" s="51" t="s">
        <v>116</v>
      </c>
      <c r="F25" s="52">
        <f t="shared" si="0"/>
        <v>210.53</v>
      </c>
      <c r="G25" s="52">
        <v>210.53</v>
      </c>
      <c r="H25" s="52">
        <v>0</v>
      </c>
      <c r="I25" s="52">
        <v>0</v>
      </c>
      <c r="J25" s="19">
        <v>0</v>
      </c>
    </row>
    <row r="26" spans="1:10" ht="19.5" customHeight="1">
      <c r="A26" s="50" t="s">
        <v>38</v>
      </c>
      <c r="B26" s="50" t="s">
        <v>38</v>
      </c>
      <c r="C26" s="50" t="s">
        <v>38</v>
      </c>
      <c r="D26" s="51" t="s">
        <v>38</v>
      </c>
      <c r="E26" s="51" t="s">
        <v>117</v>
      </c>
      <c r="F26" s="52">
        <f t="shared" si="0"/>
        <v>377.21000000000004</v>
      </c>
      <c r="G26" s="52">
        <v>351.17</v>
      </c>
      <c r="H26" s="52">
        <v>26.04</v>
      </c>
      <c r="I26" s="52">
        <v>0</v>
      </c>
      <c r="J26" s="19">
        <v>0</v>
      </c>
    </row>
    <row r="27" spans="1:10" ht="19.5" customHeight="1">
      <c r="A27" s="50" t="s">
        <v>38</v>
      </c>
      <c r="B27" s="50" t="s">
        <v>38</v>
      </c>
      <c r="C27" s="50" t="s">
        <v>38</v>
      </c>
      <c r="D27" s="51" t="s">
        <v>38</v>
      </c>
      <c r="E27" s="51" t="s">
        <v>118</v>
      </c>
      <c r="F27" s="52">
        <f t="shared" si="0"/>
        <v>377.21000000000004</v>
      </c>
      <c r="G27" s="52">
        <v>351.17</v>
      </c>
      <c r="H27" s="52">
        <v>26.04</v>
      </c>
      <c r="I27" s="52">
        <v>0</v>
      </c>
      <c r="J27" s="19">
        <v>0</v>
      </c>
    </row>
    <row r="28" spans="1:10" ht="19.5" customHeight="1">
      <c r="A28" s="50" t="s">
        <v>91</v>
      </c>
      <c r="B28" s="50" t="s">
        <v>92</v>
      </c>
      <c r="C28" s="50" t="s">
        <v>84</v>
      </c>
      <c r="D28" s="51" t="s">
        <v>119</v>
      </c>
      <c r="E28" s="51" t="s">
        <v>93</v>
      </c>
      <c r="F28" s="52">
        <f t="shared" si="0"/>
        <v>3</v>
      </c>
      <c r="G28" s="52">
        <v>3</v>
      </c>
      <c r="H28" s="52">
        <v>0</v>
      </c>
      <c r="I28" s="52">
        <v>0</v>
      </c>
      <c r="J28" s="19">
        <v>0</v>
      </c>
    </row>
    <row r="29" spans="1:10" ht="19.5" customHeight="1">
      <c r="A29" s="50" t="s">
        <v>94</v>
      </c>
      <c r="B29" s="50" t="s">
        <v>95</v>
      </c>
      <c r="C29" s="50" t="s">
        <v>104</v>
      </c>
      <c r="D29" s="51" t="s">
        <v>119</v>
      </c>
      <c r="E29" s="51" t="s">
        <v>120</v>
      </c>
      <c r="F29" s="52">
        <f t="shared" si="0"/>
        <v>277.59000000000003</v>
      </c>
      <c r="G29" s="52">
        <v>251.55</v>
      </c>
      <c r="H29" s="52">
        <v>26.04</v>
      </c>
      <c r="I29" s="52">
        <v>0</v>
      </c>
      <c r="J29" s="19">
        <v>0</v>
      </c>
    </row>
    <row r="30" spans="1:10" ht="19.5" customHeight="1">
      <c r="A30" s="50" t="s">
        <v>94</v>
      </c>
      <c r="B30" s="50" t="s">
        <v>104</v>
      </c>
      <c r="C30" s="50" t="s">
        <v>104</v>
      </c>
      <c r="D30" s="51" t="s">
        <v>119</v>
      </c>
      <c r="E30" s="51" t="s">
        <v>107</v>
      </c>
      <c r="F30" s="52">
        <f t="shared" si="0"/>
        <v>31</v>
      </c>
      <c r="G30" s="52">
        <v>31</v>
      </c>
      <c r="H30" s="52">
        <v>0</v>
      </c>
      <c r="I30" s="52">
        <v>0</v>
      </c>
      <c r="J30" s="19">
        <v>0</v>
      </c>
    </row>
    <row r="31" spans="1:10" ht="19.5" customHeight="1">
      <c r="A31" s="50" t="s">
        <v>110</v>
      </c>
      <c r="B31" s="50" t="s">
        <v>111</v>
      </c>
      <c r="C31" s="50" t="s">
        <v>95</v>
      </c>
      <c r="D31" s="51" t="s">
        <v>119</v>
      </c>
      <c r="E31" s="51" t="s">
        <v>112</v>
      </c>
      <c r="F31" s="52">
        <f t="shared" si="0"/>
        <v>17.85</v>
      </c>
      <c r="G31" s="52">
        <v>17.85</v>
      </c>
      <c r="H31" s="52">
        <v>0</v>
      </c>
      <c r="I31" s="52">
        <v>0</v>
      </c>
      <c r="J31" s="19">
        <v>0</v>
      </c>
    </row>
    <row r="32" spans="1:10" ht="19.5" customHeight="1">
      <c r="A32" s="50" t="s">
        <v>110</v>
      </c>
      <c r="B32" s="50" t="s">
        <v>111</v>
      </c>
      <c r="C32" s="50" t="s">
        <v>84</v>
      </c>
      <c r="D32" s="51" t="s">
        <v>119</v>
      </c>
      <c r="E32" s="51" t="s">
        <v>113</v>
      </c>
      <c r="F32" s="52">
        <f t="shared" si="0"/>
        <v>3.68</v>
      </c>
      <c r="G32" s="52">
        <v>3.68</v>
      </c>
      <c r="H32" s="52">
        <v>0</v>
      </c>
      <c r="I32" s="52">
        <v>0</v>
      </c>
      <c r="J32" s="19">
        <v>0</v>
      </c>
    </row>
    <row r="33" spans="1:10" ht="19.5" customHeight="1">
      <c r="A33" s="50" t="s">
        <v>114</v>
      </c>
      <c r="B33" s="50" t="s">
        <v>97</v>
      </c>
      <c r="C33" s="50" t="s">
        <v>95</v>
      </c>
      <c r="D33" s="51" t="s">
        <v>119</v>
      </c>
      <c r="E33" s="51" t="s">
        <v>115</v>
      </c>
      <c r="F33" s="52">
        <f t="shared" si="0"/>
        <v>23.8</v>
      </c>
      <c r="G33" s="52">
        <v>23.8</v>
      </c>
      <c r="H33" s="52">
        <v>0</v>
      </c>
      <c r="I33" s="52">
        <v>0</v>
      </c>
      <c r="J33" s="19">
        <v>0</v>
      </c>
    </row>
    <row r="34" spans="1:10" ht="19.5" customHeight="1">
      <c r="A34" s="50" t="s">
        <v>114</v>
      </c>
      <c r="B34" s="50" t="s">
        <v>97</v>
      </c>
      <c r="C34" s="50" t="s">
        <v>84</v>
      </c>
      <c r="D34" s="51" t="s">
        <v>119</v>
      </c>
      <c r="E34" s="51" t="s">
        <v>116</v>
      </c>
      <c r="F34" s="52">
        <f t="shared" si="0"/>
        <v>20.29</v>
      </c>
      <c r="G34" s="52">
        <v>20.29</v>
      </c>
      <c r="H34" s="52">
        <v>0</v>
      </c>
      <c r="I34" s="52">
        <v>0</v>
      </c>
      <c r="J34" s="19">
        <v>0</v>
      </c>
    </row>
    <row r="35" spans="1:10" ht="19.5" customHeight="1">
      <c r="A35" s="50" t="s">
        <v>38</v>
      </c>
      <c r="B35" s="50" t="s">
        <v>38</v>
      </c>
      <c r="C35" s="50" t="s">
        <v>38</v>
      </c>
      <c r="D35" s="51" t="s">
        <v>38</v>
      </c>
      <c r="E35" s="51" t="s">
        <v>121</v>
      </c>
      <c r="F35" s="52">
        <f t="shared" si="0"/>
        <v>442.90000000000003</v>
      </c>
      <c r="G35" s="52">
        <v>380.1</v>
      </c>
      <c r="H35" s="52">
        <v>62.8</v>
      </c>
      <c r="I35" s="52">
        <v>0</v>
      </c>
      <c r="J35" s="19">
        <v>0</v>
      </c>
    </row>
    <row r="36" spans="1:10" ht="19.5" customHeight="1">
      <c r="A36" s="50" t="s">
        <v>38</v>
      </c>
      <c r="B36" s="50" t="s">
        <v>38</v>
      </c>
      <c r="C36" s="50" t="s">
        <v>38</v>
      </c>
      <c r="D36" s="51" t="s">
        <v>38</v>
      </c>
      <c r="E36" s="51" t="s">
        <v>122</v>
      </c>
      <c r="F36" s="52">
        <f t="shared" si="0"/>
        <v>203.95999999999998</v>
      </c>
      <c r="G36" s="52">
        <v>167.16</v>
      </c>
      <c r="H36" s="52">
        <v>36.8</v>
      </c>
      <c r="I36" s="52">
        <v>0</v>
      </c>
      <c r="J36" s="19">
        <v>0</v>
      </c>
    </row>
    <row r="37" spans="1:10" ht="19.5" customHeight="1">
      <c r="A37" s="50" t="s">
        <v>94</v>
      </c>
      <c r="B37" s="50" t="s">
        <v>95</v>
      </c>
      <c r="C37" s="50" t="s">
        <v>84</v>
      </c>
      <c r="D37" s="51" t="s">
        <v>123</v>
      </c>
      <c r="E37" s="51" t="s">
        <v>124</v>
      </c>
      <c r="F37" s="52">
        <f t="shared" si="0"/>
        <v>163.2</v>
      </c>
      <c r="G37" s="52">
        <v>126.4</v>
      </c>
      <c r="H37" s="52">
        <v>36.8</v>
      </c>
      <c r="I37" s="52">
        <v>0</v>
      </c>
      <c r="J37" s="19">
        <v>0</v>
      </c>
    </row>
    <row r="38" spans="1:10" ht="19.5" customHeight="1">
      <c r="A38" s="50" t="s">
        <v>94</v>
      </c>
      <c r="B38" s="50" t="s">
        <v>95</v>
      </c>
      <c r="C38" s="50" t="s">
        <v>85</v>
      </c>
      <c r="D38" s="51" t="s">
        <v>123</v>
      </c>
      <c r="E38" s="51" t="s">
        <v>103</v>
      </c>
      <c r="F38" s="52">
        <f t="shared" si="0"/>
        <v>0.01</v>
      </c>
      <c r="G38" s="52">
        <v>0.01</v>
      </c>
      <c r="H38" s="52">
        <v>0</v>
      </c>
      <c r="I38" s="52">
        <v>0</v>
      </c>
      <c r="J38" s="19">
        <v>0</v>
      </c>
    </row>
    <row r="39" spans="1:10" ht="19.5" customHeight="1">
      <c r="A39" s="50" t="s">
        <v>94</v>
      </c>
      <c r="B39" s="50" t="s">
        <v>104</v>
      </c>
      <c r="C39" s="50" t="s">
        <v>104</v>
      </c>
      <c r="D39" s="51" t="s">
        <v>123</v>
      </c>
      <c r="E39" s="51" t="s">
        <v>107</v>
      </c>
      <c r="F39" s="52">
        <f aca="true" t="shared" si="1" ref="F39:F70">SUM(G39:J39)</f>
        <v>15.98</v>
      </c>
      <c r="G39" s="52">
        <v>15.98</v>
      </c>
      <c r="H39" s="52">
        <v>0</v>
      </c>
      <c r="I39" s="52">
        <v>0</v>
      </c>
      <c r="J39" s="19">
        <v>0</v>
      </c>
    </row>
    <row r="40" spans="1:10" ht="19.5" customHeight="1">
      <c r="A40" s="50" t="s">
        <v>110</v>
      </c>
      <c r="B40" s="50" t="s">
        <v>111</v>
      </c>
      <c r="C40" s="50" t="s">
        <v>97</v>
      </c>
      <c r="D40" s="51" t="s">
        <v>123</v>
      </c>
      <c r="E40" s="51" t="s">
        <v>125</v>
      </c>
      <c r="F40" s="52">
        <f t="shared" si="1"/>
        <v>10.03</v>
      </c>
      <c r="G40" s="52">
        <v>10.03</v>
      </c>
      <c r="H40" s="52">
        <v>0</v>
      </c>
      <c r="I40" s="52">
        <v>0</v>
      </c>
      <c r="J40" s="19">
        <v>0</v>
      </c>
    </row>
    <row r="41" spans="1:10" ht="19.5" customHeight="1">
      <c r="A41" s="50" t="s">
        <v>114</v>
      </c>
      <c r="B41" s="50" t="s">
        <v>97</v>
      </c>
      <c r="C41" s="50" t="s">
        <v>95</v>
      </c>
      <c r="D41" s="51" t="s">
        <v>123</v>
      </c>
      <c r="E41" s="51" t="s">
        <v>115</v>
      </c>
      <c r="F41" s="52">
        <f t="shared" si="1"/>
        <v>13.37</v>
      </c>
      <c r="G41" s="52">
        <v>13.37</v>
      </c>
      <c r="H41" s="52">
        <v>0</v>
      </c>
      <c r="I41" s="52">
        <v>0</v>
      </c>
      <c r="J41" s="19">
        <v>0</v>
      </c>
    </row>
    <row r="42" spans="1:10" ht="19.5" customHeight="1">
      <c r="A42" s="50" t="s">
        <v>114</v>
      </c>
      <c r="B42" s="50" t="s">
        <v>97</v>
      </c>
      <c r="C42" s="50" t="s">
        <v>84</v>
      </c>
      <c r="D42" s="51" t="s">
        <v>123</v>
      </c>
      <c r="E42" s="51" t="s">
        <v>116</v>
      </c>
      <c r="F42" s="52">
        <f t="shared" si="1"/>
        <v>1.37</v>
      </c>
      <c r="G42" s="52">
        <v>1.37</v>
      </c>
      <c r="H42" s="52">
        <v>0</v>
      </c>
      <c r="I42" s="52">
        <v>0</v>
      </c>
      <c r="J42" s="19">
        <v>0</v>
      </c>
    </row>
    <row r="43" spans="1:10" ht="19.5" customHeight="1">
      <c r="A43" s="50" t="s">
        <v>38</v>
      </c>
      <c r="B43" s="50" t="s">
        <v>38</v>
      </c>
      <c r="C43" s="50" t="s">
        <v>38</v>
      </c>
      <c r="D43" s="51" t="s">
        <v>38</v>
      </c>
      <c r="E43" s="51" t="s">
        <v>126</v>
      </c>
      <c r="F43" s="52">
        <f t="shared" si="1"/>
        <v>238.94</v>
      </c>
      <c r="G43" s="52">
        <v>212.94</v>
      </c>
      <c r="H43" s="52">
        <v>26</v>
      </c>
      <c r="I43" s="52">
        <v>0</v>
      </c>
      <c r="J43" s="19">
        <v>0</v>
      </c>
    </row>
    <row r="44" spans="1:10" ht="19.5" customHeight="1">
      <c r="A44" s="50" t="s">
        <v>94</v>
      </c>
      <c r="B44" s="50" t="s">
        <v>95</v>
      </c>
      <c r="C44" s="50" t="s">
        <v>84</v>
      </c>
      <c r="D44" s="51" t="s">
        <v>127</v>
      </c>
      <c r="E44" s="51" t="s">
        <v>124</v>
      </c>
      <c r="F44" s="52">
        <f t="shared" si="1"/>
        <v>201.63</v>
      </c>
      <c r="G44" s="52">
        <v>175.63</v>
      </c>
      <c r="H44" s="52">
        <v>26</v>
      </c>
      <c r="I44" s="52">
        <v>0</v>
      </c>
      <c r="J44" s="19">
        <v>0</v>
      </c>
    </row>
    <row r="45" spans="1:10" ht="19.5" customHeight="1">
      <c r="A45" s="50" t="s">
        <v>94</v>
      </c>
      <c r="B45" s="50" t="s">
        <v>104</v>
      </c>
      <c r="C45" s="50" t="s">
        <v>104</v>
      </c>
      <c r="D45" s="51" t="s">
        <v>127</v>
      </c>
      <c r="E45" s="51" t="s">
        <v>107</v>
      </c>
      <c r="F45" s="52">
        <f t="shared" si="1"/>
        <v>12.98</v>
      </c>
      <c r="G45" s="52">
        <v>12.98</v>
      </c>
      <c r="H45" s="52">
        <v>0</v>
      </c>
      <c r="I45" s="52">
        <v>0</v>
      </c>
      <c r="J45" s="19">
        <v>0</v>
      </c>
    </row>
    <row r="46" spans="1:10" ht="19.5" customHeight="1">
      <c r="A46" s="50" t="s">
        <v>94</v>
      </c>
      <c r="B46" s="50" t="s">
        <v>85</v>
      </c>
      <c r="C46" s="50" t="s">
        <v>95</v>
      </c>
      <c r="D46" s="51" t="s">
        <v>127</v>
      </c>
      <c r="E46" s="51" t="s">
        <v>109</v>
      </c>
      <c r="F46" s="52">
        <f t="shared" si="1"/>
        <v>1.35</v>
      </c>
      <c r="G46" s="52">
        <v>1.35</v>
      </c>
      <c r="H46" s="52">
        <v>0</v>
      </c>
      <c r="I46" s="52">
        <v>0</v>
      </c>
      <c r="J46" s="19">
        <v>0</v>
      </c>
    </row>
    <row r="47" spans="1:10" ht="19.5" customHeight="1">
      <c r="A47" s="50" t="s">
        <v>110</v>
      </c>
      <c r="B47" s="50" t="s">
        <v>111</v>
      </c>
      <c r="C47" s="50" t="s">
        <v>97</v>
      </c>
      <c r="D47" s="51" t="s">
        <v>127</v>
      </c>
      <c r="E47" s="51" t="s">
        <v>125</v>
      </c>
      <c r="F47" s="52">
        <f t="shared" si="1"/>
        <v>8.95</v>
      </c>
      <c r="G47" s="52">
        <v>8.95</v>
      </c>
      <c r="H47" s="52">
        <v>0</v>
      </c>
      <c r="I47" s="52">
        <v>0</v>
      </c>
      <c r="J47" s="19">
        <v>0</v>
      </c>
    </row>
    <row r="48" spans="1:10" ht="19.5" customHeight="1">
      <c r="A48" s="50" t="s">
        <v>114</v>
      </c>
      <c r="B48" s="50" t="s">
        <v>97</v>
      </c>
      <c r="C48" s="50" t="s">
        <v>95</v>
      </c>
      <c r="D48" s="51" t="s">
        <v>127</v>
      </c>
      <c r="E48" s="51" t="s">
        <v>115</v>
      </c>
      <c r="F48" s="52">
        <f t="shared" si="1"/>
        <v>10.86</v>
      </c>
      <c r="G48" s="52">
        <v>10.86</v>
      </c>
      <c r="H48" s="52">
        <v>0</v>
      </c>
      <c r="I48" s="52">
        <v>0</v>
      </c>
      <c r="J48" s="19">
        <v>0</v>
      </c>
    </row>
    <row r="49" spans="1:10" ht="19.5" customHeight="1">
      <c r="A49" s="50" t="s">
        <v>114</v>
      </c>
      <c r="B49" s="50" t="s">
        <v>97</v>
      </c>
      <c r="C49" s="50" t="s">
        <v>84</v>
      </c>
      <c r="D49" s="51" t="s">
        <v>127</v>
      </c>
      <c r="E49" s="51" t="s">
        <v>116</v>
      </c>
      <c r="F49" s="52">
        <f t="shared" si="1"/>
        <v>3.17</v>
      </c>
      <c r="G49" s="52">
        <v>3.17</v>
      </c>
      <c r="H49" s="52">
        <v>0</v>
      </c>
      <c r="I49" s="52">
        <v>0</v>
      </c>
      <c r="J49" s="19">
        <v>0</v>
      </c>
    </row>
    <row r="50" spans="1:10" ht="19.5" customHeight="1">
      <c r="A50" s="50" t="s">
        <v>38</v>
      </c>
      <c r="B50" s="50" t="s">
        <v>38</v>
      </c>
      <c r="C50" s="50" t="s">
        <v>38</v>
      </c>
      <c r="D50" s="51" t="s">
        <v>38</v>
      </c>
      <c r="E50" s="51" t="s">
        <v>128</v>
      </c>
      <c r="F50" s="52">
        <f t="shared" si="1"/>
        <v>12226.67</v>
      </c>
      <c r="G50" s="52">
        <v>964.37</v>
      </c>
      <c r="H50" s="52">
        <v>11262.3</v>
      </c>
      <c r="I50" s="52">
        <v>0</v>
      </c>
      <c r="J50" s="19">
        <v>0</v>
      </c>
    </row>
    <row r="51" spans="1:10" ht="19.5" customHeight="1">
      <c r="A51" s="50" t="s">
        <v>38</v>
      </c>
      <c r="B51" s="50" t="s">
        <v>38</v>
      </c>
      <c r="C51" s="50" t="s">
        <v>38</v>
      </c>
      <c r="D51" s="51" t="s">
        <v>38</v>
      </c>
      <c r="E51" s="51" t="s">
        <v>129</v>
      </c>
      <c r="F51" s="52">
        <f t="shared" si="1"/>
        <v>1496.33</v>
      </c>
      <c r="G51" s="52">
        <v>298.85</v>
      </c>
      <c r="H51" s="52">
        <v>1197.48</v>
      </c>
      <c r="I51" s="52">
        <v>0</v>
      </c>
      <c r="J51" s="19">
        <v>0</v>
      </c>
    </row>
    <row r="52" spans="1:10" ht="19.5" customHeight="1">
      <c r="A52" s="50" t="s">
        <v>83</v>
      </c>
      <c r="B52" s="50" t="s">
        <v>88</v>
      </c>
      <c r="C52" s="50" t="s">
        <v>84</v>
      </c>
      <c r="D52" s="51" t="s">
        <v>130</v>
      </c>
      <c r="E52" s="51" t="s">
        <v>124</v>
      </c>
      <c r="F52" s="52">
        <f t="shared" si="1"/>
        <v>663.55</v>
      </c>
      <c r="G52" s="52">
        <v>194.55</v>
      </c>
      <c r="H52" s="52">
        <v>469</v>
      </c>
      <c r="I52" s="52">
        <v>0</v>
      </c>
      <c r="J52" s="19">
        <v>0</v>
      </c>
    </row>
    <row r="53" spans="1:10" ht="19.5" customHeight="1">
      <c r="A53" s="50" t="s">
        <v>91</v>
      </c>
      <c r="B53" s="50" t="s">
        <v>92</v>
      </c>
      <c r="C53" s="50" t="s">
        <v>84</v>
      </c>
      <c r="D53" s="51" t="s">
        <v>130</v>
      </c>
      <c r="E53" s="51" t="s">
        <v>93</v>
      </c>
      <c r="F53" s="52">
        <f t="shared" si="1"/>
        <v>28</v>
      </c>
      <c r="G53" s="52">
        <v>27</v>
      </c>
      <c r="H53" s="52">
        <v>1</v>
      </c>
      <c r="I53" s="52">
        <v>0</v>
      </c>
      <c r="J53" s="19">
        <v>0</v>
      </c>
    </row>
    <row r="54" spans="1:10" ht="19.5" customHeight="1">
      <c r="A54" s="50" t="s">
        <v>94</v>
      </c>
      <c r="B54" s="50" t="s">
        <v>95</v>
      </c>
      <c r="C54" s="50" t="s">
        <v>92</v>
      </c>
      <c r="D54" s="51" t="s">
        <v>130</v>
      </c>
      <c r="E54" s="51" t="s">
        <v>100</v>
      </c>
      <c r="F54" s="52">
        <f t="shared" si="1"/>
        <v>727.48</v>
      </c>
      <c r="G54" s="52">
        <v>0</v>
      </c>
      <c r="H54" s="52">
        <v>727.48</v>
      </c>
      <c r="I54" s="52">
        <v>0</v>
      </c>
      <c r="J54" s="19">
        <v>0</v>
      </c>
    </row>
    <row r="55" spans="1:10" ht="19.5" customHeight="1">
      <c r="A55" s="50" t="s">
        <v>94</v>
      </c>
      <c r="B55" s="50" t="s">
        <v>104</v>
      </c>
      <c r="C55" s="50" t="s">
        <v>104</v>
      </c>
      <c r="D55" s="51" t="s">
        <v>130</v>
      </c>
      <c r="E55" s="51" t="s">
        <v>107</v>
      </c>
      <c r="F55" s="52">
        <f t="shared" si="1"/>
        <v>29.15</v>
      </c>
      <c r="G55" s="52">
        <v>29.15</v>
      </c>
      <c r="H55" s="52">
        <v>0</v>
      </c>
      <c r="I55" s="52">
        <v>0</v>
      </c>
      <c r="J55" s="19">
        <v>0</v>
      </c>
    </row>
    <row r="56" spans="1:10" ht="19.5" customHeight="1">
      <c r="A56" s="50" t="s">
        <v>94</v>
      </c>
      <c r="B56" s="50" t="s">
        <v>104</v>
      </c>
      <c r="C56" s="50" t="s">
        <v>131</v>
      </c>
      <c r="D56" s="51" t="s">
        <v>130</v>
      </c>
      <c r="E56" s="51" t="s">
        <v>132</v>
      </c>
      <c r="F56" s="52">
        <f t="shared" si="1"/>
        <v>11.66</v>
      </c>
      <c r="G56" s="52">
        <v>11.66</v>
      </c>
      <c r="H56" s="52">
        <v>0</v>
      </c>
      <c r="I56" s="52">
        <v>0</v>
      </c>
      <c r="J56" s="19">
        <v>0</v>
      </c>
    </row>
    <row r="57" spans="1:10" ht="19.5" customHeight="1">
      <c r="A57" s="50" t="s">
        <v>110</v>
      </c>
      <c r="B57" s="50" t="s">
        <v>111</v>
      </c>
      <c r="C57" s="50" t="s">
        <v>97</v>
      </c>
      <c r="D57" s="51" t="s">
        <v>130</v>
      </c>
      <c r="E57" s="51" t="s">
        <v>125</v>
      </c>
      <c r="F57" s="52">
        <f t="shared" si="1"/>
        <v>14.32</v>
      </c>
      <c r="G57" s="52">
        <v>14.32</v>
      </c>
      <c r="H57" s="52">
        <v>0</v>
      </c>
      <c r="I57" s="52">
        <v>0</v>
      </c>
      <c r="J57" s="19">
        <v>0</v>
      </c>
    </row>
    <row r="58" spans="1:10" ht="19.5" customHeight="1">
      <c r="A58" s="50" t="s">
        <v>114</v>
      </c>
      <c r="B58" s="50" t="s">
        <v>97</v>
      </c>
      <c r="C58" s="50" t="s">
        <v>95</v>
      </c>
      <c r="D58" s="51" t="s">
        <v>130</v>
      </c>
      <c r="E58" s="51" t="s">
        <v>115</v>
      </c>
      <c r="F58" s="52">
        <f t="shared" si="1"/>
        <v>17.5</v>
      </c>
      <c r="G58" s="52">
        <v>17.5</v>
      </c>
      <c r="H58" s="52">
        <v>0</v>
      </c>
      <c r="I58" s="52">
        <v>0</v>
      </c>
      <c r="J58" s="19">
        <v>0</v>
      </c>
    </row>
    <row r="59" spans="1:10" ht="19.5" customHeight="1">
      <c r="A59" s="50" t="s">
        <v>114</v>
      </c>
      <c r="B59" s="50" t="s">
        <v>97</v>
      </c>
      <c r="C59" s="50" t="s">
        <v>84</v>
      </c>
      <c r="D59" s="51" t="s">
        <v>130</v>
      </c>
      <c r="E59" s="51" t="s">
        <v>116</v>
      </c>
      <c r="F59" s="52">
        <f t="shared" si="1"/>
        <v>4.67</v>
      </c>
      <c r="G59" s="52">
        <v>4.67</v>
      </c>
      <c r="H59" s="52">
        <v>0</v>
      </c>
      <c r="I59" s="52">
        <v>0</v>
      </c>
      <c r="J59" s="19">
        <v>0</v>
      </c>
    </row>
    <row r="60" spans="1:10" ht="19.5" customHeight="1">
      <c r="A60" s="50" t="s">
        <v>38</v>
      </c>
      <c r="B60" s="50" t="s">
        <v>38</v>
      </c>
      <c r="C60" s="50" t="s">
        <v>38</v>
      </c>
      <c r="D60" s="51" t="s">
        <v>38</v>
      </c>
      <c r="E60" s="51" t="s">
        <v>133</v>
      </c>
      <c r="F60" s="52">
        <f t="shared" si="1"/>
        <v>6444.49</v>
      </c>
      <c r="G60" s="52">
        <v>406.7</v>
      </c>
      <c r="H60" s="52">
        <v>6037.79</v>
      </c>
      <c r="I60" s="52">
        <v>0</v>
      </c>
      <c r="J60" s="19">
        <v>0</v>
      </c>
    </row>
    <row r="61" spans="1:10" ht="19.5" customHeight="1">
      <c r="A61" s="50" t="s">
        <v>83</v>
      </c>
      <c r="B61" s="50" t="s">
        <v>88</v>
      </c>
      <c r="C61" s="50" t="s">
        <v>134</v>
      </c>
      <c r="D61" s="51" t="s">
        <v>135</v>
      </c>
      <c r="E61" s="51" t="s">
        <v>136</v>
      </c>
      <c r="F61" s="52">
        <f t="shared" si="1"/>
        <v>230.16</v>
      </c>
      <c r="G61" s="52">
        <v>230.16</v>
      </c>
      <c r="H61" s="52">
        <v>0</v>
      </c>
      <c r="I61" s="52">
        <v>0</v>
      </c>
      <c r="J61" s="19">
        <v>0</v>
      </c>
    </row>
    <row r="62" spans="1:10" ht="19.5" customHeight="1">
      <c r="A62" s="50" t="s">
        <v>83</v>
      </c>
      <c r="B62" s="50" t="s">
        <v>88</v>
      </c>
      <c r="C62" s="50" t="s">
        <v>85</v>
      </c>
      <c r="D62" s="51" t="s">
        <v>135</v>
      </c>
      <c r="E62" s="51" t="s">
        <v>137</v>
      </c>
      <c r="F62" s="52">
        <f t="shared" si="1"/>
        <v>6094.29</v>
      </c>
      <c r="G62" s="52">
        <v>56.5</v>
      </c>
      <c r="H62" s="52">
        <v>6037.79</v>
      </c>
      <c r="I62" s="52">
        <v>0</v>
      </c>
      <c r="J62" s="19">
        <v>0</v>
      </c>
    </row>
    <row r="63" spans="1:10" ht="19.5" customHeight="1">
      <c r="A63" s="50" t="s">
        <v>91</v>
      </c>
      <c r="B63" s="50" t="s">
        <v>92</v>
      </c>
      <c r="C63" s="50" t="s">
        <v>84</v>
      </c>
      <c r="D63" s="51" t="s">
        <v>135</v>
      </c>
      <c r="E63" s="51" t="s">
        <v>93</v>
      </c>
      <c r="F63" s="52">
        <f t="shared" si="1"/>
        <v>12</v>
      </c>
      <c r="G63" s="52">
        <v>12</v>
      </c>
      <c r="H63" s="52">
        <v>0</v>
      </c>
      <c r="I63" s="52">
        <v>0</v>
      </c>
      <c r="J63" s="19">
        <v>0</v>
      </c>
    </row>
    <row r="64" spans="1:10" ht="19.5" customHeight="1">
      <c r="A64" s="50" t="s">
        <v>94</v>
      </c>
      <c r="B64" s="50" t="s">
        <v>104</v>
      </c>
      <c r="C64" s="50" t="s">
        <v>104</v>
      </c>
      <c r="D64" s="51" t="s">
        <v>135</v>
      </c>
      <c r="E64" s="51" t="s">
        <v>107</v>
      </c>
      <c r="F64" s="52">
        <f t="shared" si="1"/>
        <v>39.88</v>
      </c>
      <c r="G64" s="52">
        <v>39.88</v>
      </c>
      <c r="H64" s="52">
        <v>0</v>
      </c>
      <c r="I64" s="52">
        <v>0</v>
      </c>
      <c r="J64" s="19">
        <v>0</v>
      </c>
    </row>
    <row r="65" spans="1:10" ht="19.5" customHeight="1">
      <c r="A65" s="50" t="s">
        <v>94</v>
      </c>
      <c r="B65" s="50" t="s">
        <v>104</v>
      </c>
      <c r="C65" s="50" t="s">
        <v>131</v>
      </c>
      <c r="D65" s="51" t="s">
        <v>135</v>
      </c>
      <c r="E65" s="51" t="s">
        <v>132</v>
      </c>
      <c r="F65" s="52">
        <f t="shared" si="1"/>
        <v>15.95</v>
      </c>
      <c r="G65" s="52">
        <v>15.95</v>
      </c>
      <c r="H65" s="52">
        <v>0</v>
      </c>
      <c r="I65" s="52">
        <v>0</v>
      </c>
      <c r="J65" s="19">
        <v>0</v>
      </c>
    </row>
    <row r="66" spans="1:10" ht="19.5" customHeight="1">
      <c r="A66" s="50" t="s">
        <v>110</v>
      </c>
      <c r="B66" s="50" t="s">
        <v>111</v>
      </c>
      <c r="C66" s="50" t="s">
        <v>97</v>
      </c>
      <c r="D66" s="51" t="s">
        <v>135</v>
      </c>
      <c r="E66" s="51" t="s">
        <v>125</v>
      </c>
      <c r="F66" s="52">
        <f t="shared" si="1"/>
        <v>17.94</v>
      </c>
      <c r="G66" s="52">
        <v>17.94</v>
      </c>
      <c r="H66" s="52">
        <v>0</v>
      </c>
      <c r="I66" s="52">
        <v>0</v>
      </c>
      <c r="J66" s="19">
        <v>0</v>
      </c>
    </row>
    <row r="67" spans="1:10" ht="19.5" customHeight="1">
      <c r="A67" s="50" t="s">
        <v>114</v>
      </c>
      <c r="B67" s="50" t="s">
        <v>97</v>
      </c>
      <c r="C67" s="50" t="s">
        <v>95</v>
      </c>
      <c r="D67" s="51" t="s">
        <v>135</v>
      </c>
      <c r="E67" s="51" t="s">
        <v>115</v>
      </c>
      <c r="F67" s="52">
        <f t="shared" si="1"/>
        <v>23.93</v>
      </c>
      <c r="G67" s="52">
        <v>23.93</v>
      </c>
      <c r="H67" s="52">
        <v>0</v>
      </c>
      <c r="I67" s="52">
        <v>0</v>
      </c>
      <c r="J67" s="19">
        <v>0</v>
      </c>
    </row>
    <row r="68" spans="1:10" ht="19.5" customHeight="1">
      <c r="A68" s="50" t="s">
        <v>114</v>
      </c>
      <c r="B68" s="50" t="s">
        <v>97</v>
      </c>
      <c r="C68" s="50" t="s">
        <v>84</v>
      </c>
      <c r="D68" s="51" t="s">
        <v>135</v>
      </c>
      <c r="E68" s="51" t="s">
        <v>116</v>
      </c>
      <c r="F68" s="52">
        <f t="shared" si="1"/>
        <v>10.34</v>
      </c>
      <c r="G68" s="52">
        <v>10.34</v>
      </c>
      <c r="H68" s="52">
        <v>0</v>
      </c>
      <c r="I68" s="52">
        <v>0</v>
      </c>
      <c r="J68" s="19">
        <v>0</v>
      </c>
    </row>
    <row r="69" spans="1:10" ht="19.5" customHeight="1">
      <c r="A69" s="50" t="s">
        <v>38</v>
      </c>
      <c r="B69" s="50" t="s">
        <v>38</v>
      </c>
      <c r="C69" s="50" t="s">
        <v>38</v>
      </c>
      <c r="D69" s="51" t="s">
        <v>38</v>
      </c>
      <c r="E69" s="51" t="s">
        <v>138</v>
      </c>
      <c r="F69" s="52">
        <f t="shared" si="1"/>
        <v>4285.85</v>
      </c>
      <c r="G69" s="52">
        <v>258.82</v>
      </c>
      <c r="H69" s="52">
        <v>4027.03</v>
      </c>
      <c r="I69" s="52">
        <v>0</v>
      </c>
      <c r="J69" s="19">
        <v>0</v>
      </c>
    </row>
    <row r="70" spans="1:10" ht="19.5" customHeight="1">
      <c r="A70" s="50" t="s">
        <v>83</v>
      </c>
      <c r="B70" s="50" t="s">
        <v>88</v>
      </c>
      <c r="C70" s="50" t="s">
        <v>105</v>
      </c>
      <c r="D70" s="51" t="s">
        <v>139</v>
      </c>
      <c r="E70" s="51" t="s">
        <v>140</v>
      </c>
      <c r="F70" s="52">
        <f t="shared" si="1"/>
        <v>1097.22</v>
      </c>
      <c r="G70" s="52">
        <v>0</v>
      </c>
      <c r="H70" s="52">
        <v>1097.22</v>
      </c>
      <c r="I70" s="52">
        <v>0</v>
      </c>
      <c r="J70" s="19">
        <v>0</v>
      </c>
    </row>
    <row r="71" spans="1:10" ht="19.5" customHeight="1">
      <c r="A71" s="50" t="s">
        <v>83</v>
      </c>
      <c r="B71" s="50" t="s">
        <v>88</v>
      </c>
      <c r="C71" s="50" t="s">
        <v>134</v>
      </c>
      <c r="D71" s="51" t="s">
        <v>139</v>
      </c>
      <c r="E71" s="51" t="s">
        <v>136</v>
      </c>
      <c r="F71" s="52">
        <f aca="true" t="shared" si="2" ref="F71:F102">SUM(G71:J71)</f>
        <v>122.27</v>
      </c>
      <c r="G71" s="52">
        <v>122.27</v>
      </c>
      <c r="H71" s="52">
        <v>0</v>
      </c>
      <c r="I71" s="52">
        <v>0</v>
      </c>
      <c r="J71" s="19">
        <v>0</v>
      </c>
    </row>
    <row r="72" spans="1:10" ht="19.5" customHeight="1">
      <c r="A72" s="50" t="s">
        <v>83</v>
      </c>
      <c r="B72" s="50" t="s">
        <v>88</v>
      </c>
      <c r="C72" s="50" t="s">
        <v>85</v>
      </c>
      <c r="D72" s="51" t="s">
        <v>139</v>
      </c>
      <c r="E72" s="51" t="s">
        <v>137</v>
      </c>
      <c r="F72" s="52">
        <f t="shared" si="2"/>
        <v>3007.91</v>
      </c>
      <c r="G72" s="52">
        <v>78.1</v>
      </c>
      <c r="H72" s="52">
        <v>2929.81</v>
      </c>
      <c r="I72" s="52">
        <v>0</v>
      </c>
      <c r="J72" s="19">
        <v>0</v>
      </c>
    </row>
    <row r="73" spans="1:10" ht="19.5" customHeight="1">
      <c r="A73" s="50" t="s">
        <v>91</v>
      </c>
      <c r="B73" s="50" t="s">
        <v>92</v>
      </c>
      <c r="C73" s="50" t="s">
        <v>84</v>
      </c>
      <c r="D73" s="51" t="s">
        <v>139</v>
      </c>
      <c r="E73" s="51" t="s">
        <v>93</v>
      </c>
      <c r="F73" s="52">
        <f t="shared" si="2"/>
        <v>10</v>
      </c>
      <c r="G73" s="52">
        <v>10</v>
      </c>
      <c r="H73" s="52">
        <v>0</v>
      </c>
      <c r="I73" s="52">
        <v>0</v>
      </c>
      <c r="J73" s="19">
        <v>0</v>
      </c>
    </row>
    <row r="74" spans="1:10" ht="19.5" customHeight="1">
      <c r="A74" s="50" t="s">
        <v>94</v>
      </c>
      <c r="B74" s="50" t="s">
        <v>104</v>
      </c>
      <c r="C74" s="50" t="s">
        <v>104</v>
      </c>
      <c r="D74" s="51" t="s">
        <v>139</v>
      </c>
      <c r="E74" s="51" t="s">
        <v>107</v>
      </c>
      <c r="F74" s="52">
        <f t="shared" si="2"/>
        <v>17.48</v>
      </c>
      <c r="G74" s="52">
        <v>17.48</v>
      </c>
      <c r="H74" s="52">
        <v>0</v>
      </c>
      <c r="I74" s="52">
        <v>0</v>
      </c>
      <c r="J74" s="19">
        <v>0</v>
      </c>
    </row>
    <row r="75" spans="1:10" ht="19.5" customHeight="1">
      <c r="A75" s="50" t="s">
        <v>94</v>
      </c>
      <c r="B75" s="50" t="s">
        <v>104</v>
      </c>
      <c r="C75" s="50" t="s">
        <v>131</v>
      </c>
      <c r="D75" s="51" t="s">
        <v>139</v>
      </c>
      <c r="E75" s="51" t="s">
        <v>132</v>
      </c>
      <c r="F75" s="52">
        <f t="shared" si="2"/>
        <v>7</v>
      </c>
      <c r="G75" s="52">
        <v>7</v>
      </c>
      <c r="H75" s="52">
        <v>0</v>
      </c>
      <c r="I75" s="52">
        <v>0</v>
      </c>
      <c r="J75" s="19">
        <v>0</v>
      </c>
    </row>
    <row r="76" spans="1:10" ht="19.5" customHeight="1">
      <c r="A76" s="50" t="s">
        <v>110</v>
      </c>
      <c r="B76" s="50" t="s">
        <v>111</v>
      </c>
      <c r="C76" s="50" t="s">
        <v>97</v>
      </c>
      <c r="D76" s="51" t="s">
        <v>139</v>
      </c>
      <c r="E76" s="51" t="s">
        <v>125</v>
      </c>
      <c r="F76" s="52">
        <f t="shared" si="2"/>
        <v>7.87</v>
      </c>
      <c r="G76" s="52">
        <v>7.87</v>
      </c>
      <c r="H76" s="52">
        <v>0</v>
      </c>
      <c r="I76" s="52">
        <v>0</v>
      </c>
      <c r="J76" s="19">
        <v>0</v>
      </c>
    </row>
    <row r="77" spans="1:10" ht="19.5" customHeight="1">
      <c r="A77" s="50" t="s">
        <v>114</v>
      </c>
      <c r="B77" s="50" t="s">
        <v>97</v>
      </c>
      <c r="C77" s="50" t="s">
        <v>95</v>
      </c>
      <c r="D77" s="51" t="s">
        <v>139</v>
      </c>
      <c r="E77" s="51" t="s">
        <v>115</v>
      </c>
      <c r="F77" s="52">
        <f t="shared" si="2"/>
        <v>12.67</v>
      </c>
      <c r="G77" s="52">
        <v>12.67</v>
      </c>
      <c r="H77" s="52">
        <v>0</v>
      </c>
      <c r="I77" s="52">
        <v>0</v>
      </c>
      <c r="J77" s="19">
        <v>0</v>
      </c>
    </row>
    <row r="78" spans="1:10" ht="19.5" customHeight="1">
      <c r="A78" s="50" t="s">
        <v>114</v>
      </c>
      <c r="B78" s="50" t="s">
        <v>97</v>
      </c>
      <c r="C78" s="50" t="s">
        <v>84</v>
      </c>
      <c r="D78" s="51" t="s">
        <v>139</v>
      </c>
      <c r="E78" s="51" t="s">
        <v>116</v>
      </c>
      <c r="F78" s="52">
        <f t="shared" si="2"/>
        <v>3.43</v>
      </c>
      <c r="G78" s="52">
        <v>3.43</v>
      </c>
      <c r="H78" s="52">
        <v>0</v>
      </c>
      <c r="I78" s="52">
        <v>0</v>
      </c>
      <c r="J78" s="19">
        <v>0</v>
      </c>
    </row>
    <row r="79" spans="1:10" ht="19.5" customHeight="1">
      <c r="A79" s="50" t="s">
        <v>38</v>
      </c>
      <c r="B79" s="50" t="s">
        <v>38</v>
      </c>
      <c r="C79" s="50" t="s">
        <v>38</v>
      </c>
      <c r="D79" s="51" t="s">
        <v>38</v>
      </c>
      <c r="E79" s="51" t="s">
        <v>141</v>
      </c>
      <c r="F79" s="52">
        <f t="shared" si="2"/>
        <v>3241.78</v>
      </c>
      <c r="G79" s="52">
        <v>892.4</v>
      </c>
      <c r="H79" s="52">
        <v>2349.38</v>
      </c>
      <c r="I79" s="52">
        <v>0</v>
      </c>
      <c r="J79" s="19">
        <v>0</v>
      </c>
    </row>
    <row r="80" spans="1:10" ht="19.5" customHeight="1">
      <c r="A80" s="50" t="s">
        <v>38</v>
      </c>
      <c r="B80" s="50" t="s">
        <v>38</v>
      </c>
      <c r="C80" s="50" t="s">
        <v>38</v>
      </c>
      <c r="D80" s="51" t="s">
        <v>38</v>
      </c>
      <c r="E80" s="51" t="s">
        <v>82</v>
      </c>
      <c r="F80" s="52">
        <f t="shared" si="2"/>
        <v>980</v>
      </c>
      <c r="G80" s="52">
        <v>0</v>
      </c>
      <c r="H80" s="52">
        <v>980</v>
      </c>
      <c r="I80" s="52">
        <v>0</v>
      </c>
      <c r="J80" s="19">
        <v>0</v>
      </c>
    </row>
    <row r="81" spans="1:10" ht="19.5" customHeight="1">
      <c r="A81" s="50" t="s">
        <v>83</v>
      </c>
      <c r="B81" s="50" t="s">
        <v>88</v>
      </c>
      <c r="C81" s="50" t="s">
        <v>85</v>
      </c>
      <c r="D81" s="51" t="s">
        <v>142</v>
      </c>
      <c r="E81" s="51" t="s">
        <v>137</v>
      </c>
      <c r="F81" s="52">
        <f t="shared" si="2"/>
        <v>830</v>
      </c>
      <c r="G81" s="52">
        <v>0</v>
      </c>
      <c r="H81" s="52">
        <v>830</v>
      </c>
      <c r="I81" s="52">
        <v>0</v>
      </c>
      <c r="J81" s="19">
        <v>0</v>
      </c>
    </row>
    <row r="82" spans="1:10" ht="19.5" customHeight="1">
      <c r="A82" s="50" t="s">
        <v>94</v>
      </c>
      <c r="B82" s="50" t="s">
        <v>85</v>
      </c>
      <c r="C82" s="50" t="s">
        <v>95</v>
      </c>
      <c r="D82" s="51" t="s">
        <v>142</v>
      </c>
      <c r="E82" s="51" t="s">
        <v>109</v>
      </c>
      <c r="F82" s="52">
        <f t="shared" si="2"/>
        <v>150</v>
      </c>
      <c r="G82" s="52">
        <v>0</v>
      </c>
      <c r="H82" s="52">
        <v>150</v>
      </c>
      <c r="I82" s="52">
        <v>0</v>
      </c>
      <c r="J82" s="19">
        <v>0</v>
      </c>
    </row>
    <row r="83" spans="1:10" ht="19.5" customHeight="1">
      <c r="A83" s="50" t="s">
        <v>38</v>
      </c>
      <c r="B83" s="50" t="s">
        <v>38</v>
      </c>
      <c r="C83" s="50" t="s">
        <v>38</v>
      </c>
      <c r="D83" s="51" t="s">
        <v>38</v>
      </c>
      <c r="E83" s="51" t="s">
        <v>143</v>
      </c>
      <c r="F83" s="52">
        <f t="shared" si="2"/>
        <v>233.82</v>
      </c>
      <c r="G83" s="52">
        <v>134.66</v>
      </c>
      <c r="H83" s="52">
        <v>99.16</v>
      </c>
      <c r="I83" s="52">
        <v>0</v>
      </c>
      <c r="J83" s="19">
        <v>0</v>
      </c>
    </row>
    <row r="84" spans="1:10" ht="19.5" customHeight="1">
      <c r="A84" s="50" t="s">
        <v>94</v>
      </c>
      <c r="B84" s="50" t="s">
        <v>95</v>
      </c>
      <c r="C84" s="50" t="s">
        <v>85</v>
      </c>
      <c r="D84" s="51" t="s">
        <v>144</v>
      </c>
      <c r="E84" s="51" t="s">
        <v>103</v>
      </c>
      <c r="F84" s="52">
        <f t="shared" si="2"/>
        <v>176.51</v>
      </c>
      <c r="G84" s="52">
        <v>97.35</v>
      </c>
      <c r="H84" s="52">
        <v>79.16</v>
      </c>
      <c r="I84" s="52">
        <v>0</v>
      </c>
      <c r="J84" s="19">
        <v>0</v>
      </c>
    </row>
    <row r="85" spans="1:10" ht="19.5" customHeight="1">
      <c r="A85" s="50" t="s">
        <v>94</v>
      </c>
      <c r="B85" s="50" t="s">
        <v>104</v>
      </c>
      <c r="C85" s="50" t="s">
        <v>104</v>
      </c>
      <c r="D85" s="51" t="s">
        <v>144</v>
      </c>
      <c r="E85" s="51" t="s">
        <v>107</v>
      </c>
      <c r="F85" s="52">
        <f t="shared" si="2"/>
        <v>10.6</v>
      </c>
      <c r="G85" s="52">
        <v>10.6</v>
      </c>
      <c r="H85" s="52">
        <v>0</v>
      </c>
      <c r="I85" s="52">
        <v>0</v>
      </c>
      <c r="J85" s="19">
        <v>0</v>
      </c>
    </row>
    <row r="86" spans="1:10" ht="19.5" customHeight="1">
      <c r="A86" s="50" t="s">
        <v>94</v>
      </c>
      <c r="B86" s="50" t="s">
        <v>104</v>
      </c>
      <c r="C86" s="50" t="s">
        <v>131</v>
      </c>
      <c r="D86" s="51" t="s">
        <v>144</v>
      </c>
      <c r="E86" s="51" t="s">
        <v>132</v>
      </c>
      <c r="F86" s="52">
        <f t="shared" si="2"/>
        <v>5.3</v>
      </c>
      <c r="G86" s="52">
        <v>5.3</v>
      </c>
      <c r="H86" s="52">
        <v>0</v>
      </c>
      <c r="I86" s="52">
        <v>0</v>
      </c>
      <c r="J86" s="19">
        <v>0</v>
      </c>
    </row>
    <row r="87" spans="1:10" ht="19.5" customHeight="1">
      <c r="A87" s="50" t="s">
        <v>94</v>
      </c>
      <c r="B87" s="50" t="s">
        <v>89</v>
      </c>
      <c r="C87" s="50" t="s">
        <v>85</v>
      </c>
      <c r="D87" s="51" t="s">
        <v>144</v>
      </c>
      <c r="E87" s="51" t="s">
        <v>108</v>
      </c>
      <c r="F87" s="52">
        <f t="shared" si="2"/>
        <v>20</v>
      </c>
      <c r="G87" s="52">
        <v>0</v>
      </c>
      <c r="H87" s="52">
        <v>20</v>
      </c>
      <c r="I87" s="52">
        <v>0</v>
      </c>
      <c r="J87" s="19">
        <v>0</v>
      </c>
    </row>
    <row r="88" spans="1:10" ht="19.5" customHeight="1">
      <c r="A88" s="50" t="s">
        <v>110</v>
      </c>
      <c r="B88" s="50" t="s">
        <v>111</v>
      </c>
      <c r="C88" s="50" t="s">
        <v>97</v>
      </c>
      <c r="D88" s="51" t="s">
        <v>144</v>
      </c>
      <c r="E88" s="51" t="s">
        <v>125</v>
      </c>
      <c r="F88" s="52">
        <f t="shared" si="2"/>
        <v>7.68</v>
      </c>
      <c r="G88" s="52">
        <v>7.68</v>
      </c>
      <c r="H88" s="52">
        <v>0</v>
      </c>
      <c r="I88" s="52">
        <v>0</v>
      </c>
      <c r="J88" s="19">
        <v>0</v>
      </c>
    </row>
    <row r="89" spans="1:10" ht="19.5" customHeight="1">
      <c r="A89" s="50" t="s">
        <v>114</v>
      </c>
      <c r="B89" s="50" t="s">
        <v>97</v>
      </c>
      <c r="C89" s="50" t="s">
        <v>95</v>
      </c>
      <c r="D89" s="51" t="s">
        <v>144</v>
      </c>
      <c r="E89" s="51" t="s">
        <v>115</v>
      </c>
      <c r="F89" s="52">
        <f t="shared" si="2"/>
        <v>7.85</v>
      </c>
      <c r="G89" s="52">
        <v>7.85</v>
      </c>
      <c r="H89" s="52">
        <v>0</v>
      </c>
      <c r="I89" s="52">
        <v>0</v>
      </c>
      <c r="J89" s="19">
        <v>0</v>
      </c>
    </row>
    <row r="90" spans="1:10" ht="19.5" customHeight="1">
      <c r="A90" s="50" t="s">
        <v>114</v>
      </c>
      <c r="B90" s="50" t="s">
        <v>97</v>
      </c>
      <c r="C90" s="50" t="s">
        <v>84</v>
      </c>
      <c r="D90" s="51" t="s">
        <v>144</v>
      </c>
      <c r="E90" s="51" t="s">
        <v>116</v>
      </c>
      <c r="F90" s="52">
        <f t="shared" si="2"/>
        <v>5.88</v>
      </c>
      <c r="G90" s="52">
        <v>5.88</v>
      </c>
      <c r="H90" s="52">
        <v>0</v>
      </c>
      <c r="I90" s="52">
        <v>0</v>
      </c>
      <c r="J90" s="19">
        <v>0</v>
      </c>
    </row>
    <row r="91" spans="1:10" ht="19.5" customHeight="1">
      <c r="A91" s="50" t="s">
        <v>38</v>
      </c>
      <c r="B91" s="50" t="s">
        <v>38</v>
      </c>
      <c r="C91" s="50" t="s">
        <v>38</v>
      </c>
      <c r="D91" s="51" t="s">
        <v>38</v>
      </c>
      <c r="E91" s="51" t="s">
        <v>145</v>
      </c>
      <c r="F91" s="52">
        <f t="shared" si="2"/>
        <v>326.40999999999997</v>
      </c>
      <c r="G91" s="52">
        <v>269.96</v>
      </c>
      <c r="H91" s="52">
        <v>56.45</v>
      </c>
      <c r="I91" s="52">
        <v>0</v>
      </c>
      <c r="J91" s="19">
        <v>0</v>
      </c>
    </row>
    <row r="92" spans="1:10" ht="19.5" customHeight="1">
      <c r="A92" s="50" t="s">
        <v>91</v>
      </c>
      <c r="B92" s="50" t="s">
        <v>92</v>
      </c>
      <c r="C92" s="50" t="s">
        <v>84</v>
      </c>
      <c r="D92" s="51" t="s">
        <v>146</v>
      </c>
      <c r="E92" s="51" t="s">
        <v>93</v>
      </c>
      <c r="F92" s="52">
        <f t="shared" si="2"/>
        <v>55</v>
      </c>
      <c r="G92" s="52">
        <v>55</v>
      </c>
      <c r="H92" s="52">
        <v>0</v>
      </c>
      <c r="I92" s="52">
        <v>0</v>
      </c>
      <c r="J92" s="19">
        <v>0</v>
      </c>
    </row>
    <row r="93" spans="1:10" ht="19.5" customHeight="1">
      <c r="A93" s="50" t="s">
        <v>94</v>
      </c>
      <c r="B93" s="50" t="s">
        <v>95</v>
      </c>
      <c r="C93" s="50" t="s">
        <v>85</v>
      </c>
      <c r="D93" s="51" t="s">
        <v>146</v>
      </c>
      <c r="E93" s="51" t="s">
        <v>103</v>
      </c>
      <c r="F93" s="52">
        <f t="shared" si="2"/>
        <v>207.14999999999998</v>
      </c>
      <c r="G93" s="52">
        <v>150.7</v>
      </c>
      <c r="H93" s="52">
        <v>56.45</v>
      </c>
      <c r="I93" s="52">
        <v>0</v>
      </c>
      <c r="J93" s="19">
        <v>0</v>
      </c>
    </row>
    <row r="94" spans="1:10" ht="19.5" customHeight="1">
      <c r="A94" s="50" t="s">
        <v>94</v>
      </c>
      <c r="B94" s="50" t="s">
        <v>104</v>
      </c>
      <c r="C94" s="50" t="s">
        <v>97</v>
      </c>
      <c r="D94" s="51" t="s">
        <v>146</v>
      </c>
      <c r="E94" s="51" t="s">
        <v>147</v>
      </c>
      <c r="F94" s="52">
        <f t="shared" si="2"/>
        <v>0.6</v>
      </c>
      <c r="G94" s="52">
        <v>0.6</v>
      </c>
      <c r="H94" s="52">
        <v>0</v>
      </c>
      <c r="I94" s="52">
        <v>0</v>
      </c>
      <c r="J94" s="19">
        <v>0</v>
      </c>
    </row>
    <row r="95" spans="1:10" ht="19.5" customHeight="1">
      <c r="A95" s="50" t="s">
        <v>94</v>
      </c>
      <c r="B95" s="50" t="s">
        <v>104</v>
      </c>
      <c r="C95" s="50" t="s">
        <v>104</v>
      </c>
      <c r="D95" s="51" t="s">
        <v>146</v>
      </c>
      <c r="E95" s="51" t="s">
        <v>107</v>
      </c>
      <c r="F95" s="52">
        <f t="shared" si="2"/>
        <v>21.3</v>
      </c>
      <c r="G95" s="52">
        <v>21.3</v>
      </c>
      <c r="H95" s="52">
        <v>0</v>
      </c>
      <c r="I95" s="52">
        <v>0</v>
      </c>
      <c r="J95" s="19">
        <v>0</v>
      </c>
    </row>
    <row r="96" spans="1:10" ht="19.5" customHeight="1">
      <c r="A96" s="50" t="s">
        <v>94</v>
      </c>
      <c r="B96" s="50" t="s">
        <v>104</v>
      </c>
      <c r="C96" s="50" t="s">
        <v>131</v>
      </c>
      <c r="D96" s="51" t="s">
        <v>146</v>
      </c>
      <c r="E96" s="51" t="s">
        <v>132</v>
      </c>
      <c r="F96" s="52">
        <f t="shared" si="2"/>
        <v>8.5</v>
      </c>
      <c r="G96" s="52">
        <v>8.5</v>
      </c>
      <c r="H96" s="52">
        <v>0</v>
      </c>
      <c r="I96" s="52">
        <v>0</v>
      </c>
      <c r="J96" s="19">
        <v>0</v>
      </c>
    </row>
    <row r="97" spans="1:10" ht="19.5" customHeight="1">
      <c r="A97" s="50" t="s">
        <v>110</v>
      </c>
      <c r="B97" s="50" t="s">
        <v>111</v>
      </c>
      <c r="C97" s="50" t="s">
        <v>97</v>
      </c>
      <c r="D97" s="51" t="s">
        <v>146</v>
      </c>
      <c r="E97" s="51" t="s">
        <v>125</v>
      </c>
      <c r="F97" s="52">
        <f t="shared" si="2"/>
        <v>14.82</v>
      </c>
      <c r="G97" s="52">
        <v>14.82</v>
      </c>
      <c r="H97" s="52">
        <v>0</v>
      </c>
      <c r="I97" s="52">
        <v>0</v>
      </c>
      <c r="J97" s="19">
        <v>0</v>
      </c>
    </row>
    <row r="98" spans="1:10" ht="19.5" customHeight="1">
      <c r="A98" s="50" t="s">
        <v>114</v>
      </c>
      <c r="B98" s="50" t="s">
        <v>97</v>
      </c>
      <c r="C98" s="50" t="s">
        <v>95</v>
      </c>
      <c r="D98" s="51" t="s">
        <v>146</v>
      </c>
      <c r="E98" s="51" t="s">
        <v>115</v>
      </c>
      <c r="F98" s="52">
        <f t="shared" si="2"/>
        <v>15.46</v>
      </c>
      <c r="G98" s="52">
        <v>15.46</v>
      </c>
      <c r="H98" s="52">
        <v>0</v>
      </c>
      <c r="I98" s="52">
        <v>0</v>
      </c>
      <c r="J98" s="19">
        <v>0</v>
      </c>
    </row>
    <row r="99" spans="1:10" ht="19.5" customHeight="1">
      <c r="A99" s="50" t="s">
        <v>114</v>
      </c>
      <c r="B99" s="50" t="s">
        <v>97</v>
      </c>
      <c r="C99" s="50" t="s">
        <v>84</v>
      </c>
      <c r="D99" s="51" t="s">
        <v>146</v>
      </c>
      <c r="E99" s="51" t="s">
        <v>116</v>
      </c>
      <c r="F99" s="52">
        <f t="shared" si="2"/>
        <v>3.58</v>
      </c>
      <c r="G99" s="52">
        <v>3.58</v>
      </c>
      <c r="H99" s="52">
        <v>0</v>
      </c>
      <c r="I99" s="52">
        <v>0</v>
      </c>
      <c r="J99" s="19">
        <v>0</v>
      </c>
    </row>
    <row r="100" spans="1:10" ht="19.5" customHeight="1">
      <c r="A100" s="50" t="s">
        <v>38</v>
      </c>
      <c r="B100" s="50" t="s">
        <v>38</v>
      </c>
      <c r="C100" s="50" t="s">
        <v>38</v>
      </c>
      <c r="D100" s="51" t="s">
        <v>38</v>
      </c>
      <c r="E100" s="51" t="s">
        <v>148</v>
      </c>
      <c r="F100" s="52">
        <f t="shared" si="2"/>
        <v>265.32</v>
      </c>
      <c r="G100" s="52">
        <v>211.32</v>
      </c>
      <c r="H100" s="52">
        <v>54</v>
      </c>
      <c r="I100" s="52">
        <v>0</v>
      </c>
      <c r="J100" s="19">
        <v>0</v>
      </c>
    </row>
    <row r="101" spans="1:10" ht="19.5" customHeight="1">
      <c r="A101" s="50" t="s">
        <v>91</v>
      </c>
      <c r="B101" s="50" t="s">
        <v>92</v>
      </c>
      <c r="C101" s="50" t="s">
        <v>84</v>
      </c>
      <c r="D101" s="51" t="s">
        <v>149</v>
      </c>
      <c r="E101" s="51" t="s">
        <v>93</v>
      </c>
      <c r="F101" s="52">
        <f t="shared" si="2"/>
        <v>10.28</v>
      </c>
      <c r="G101" s="52">
        <v>10.28</v>
      </c>
      <c r="H101" s="52">
        <v>0</v>
      </c>
      <c r="I101" s="52">
        <v>0</v>
      </c>
      <c r="J101" s="19">
        <v>0</v>
      </c>
    </row>
    <row r="102" spans="1:10" ht="19.5" customHeight="1">
      <c r="A102" s="50" t="s">
        <v>94</v>
      </c>
      <c r="B102" s="50" t="s">
        <v>95</v>
      </c>
      <c r="C102" s="50" t="s">
        <v>150</v>
      </c>
      <c r="D102" s="51" t="s">
        <v>149</v>
      </c>
      <c r="E102" s="51" t="s">
        <v>151</v>
      </c>
      <c r="F102" s="52">
        <f t="shared" si="2"/>
        <v>179.87</v>
      </c>
      <c r="G102" s="52">
        <v>135.87</v>
      </c>
      <c r="H102" s="52">
        <v>44</v>
      </c>
      <c r="I102" s="52">
        <v>0</v>
      </c>
      <c r="J102" s="19">
        <v>0</v>
      </c>
    </row>
    <row r="103" spans="1:10" ht="19.5" customHeight="1">
      <c r="A103" s="50" t="s">
        <v>94</v>
      </c>
      <c r="B103" s="50" t="s">
        <v>95</v>
      </c>
      <c r="C103" s="50" t="s">
        <v>85</v>
      </c>
      <c r="D103" s="51" t="s">
        <v>149</v>
      </c>
      <c r="E103" s="51" t="s">
        <v>103</v>
      </c>
      <c r="F103" s="52">
        <f aca="true" t="shared" si="3" ref="F103:F133">SUM(G103:J103)</f>
        <v>10</v>
      </c>
      <c r="G103" s="52">
        <v>0</v>
      </c>
      <c r="H103" s="52">
        <v>10</v>
      </c>
      <c r="I103" s="52">
        <v>0</v>
      </c>
      <c r="J103" s="19">
        <v>0</v>
      </c>
    </row>
    <row r="104" spans="1:10" ht="19.5" customHeight="1">
      <c r="A104" s="50" t="s">
        <v>94</v>
      </c>
      <c r="B104" s="50" t="s">
        <v>104</v>
      </c>
      <c r="C104" s="50" t="s">
        <v>104</v>
      </c>
      <c r="D104" s="51" t="s">
        <v>149</v>
      </c>
      <c r="E104" s="51" t="s">
        <v>107</v>
      </c>
      <c r="F104" s="52">
        <f t="shared" si="3"/>
        <v>17.55</v>
      </c>
      <c r="G104" s="52">
        <v>17.55</v>
      </c>
      <c r="H104" s="52">
        <v>0</v>
      </c>
      <c r="I104" s="52">
        <v>0</v>
      </c>
      <c r="J104" s="19">
        <v>0</v>
      </c>
    </row>
    <row r="105" spans="1:10" ht="19.5" customHeight="1">
      <c r="A105" s="50" t="s">
        <v>94</v>
      </c>
      <c r="B105" s="50" t="s">
        <v>104</v>
      </c>
      <c r="C105" s="50" t="s">
        <v>131</v>
      </c>
      <c r="D105" s="51" t="s">
        <v>149</v>
      </c>
      <c r="E105" s="51" t="s">
        <v>132</v>
      </c>
      <c r="F105" s="52">
        <f t="shared" si="3"/>
        <v>7.02</v>
      </c>
      <c r="G105" s="52">
        <v>7.02</v>
      </c>
      <c r="H105" s="52">
        <v>0</v>
      </c>
      <c r="I105" s="52">
        <v>0</v>
      </c>
      <c r="J105" s="19">
        <v>0</v>
      </c>
    </row>
    <row r="106" spans="1:10" ht="19.5" customHeight="1">
      <c r="A106" s="50" t="s">
        <v>110</v>
      </c>
      <c r="B106" s="50" t="s">
        <v>111</v>
      </c>
      <c r="C106" s="50" t="s">
        <v>97</v>
      </c>
      <c r="D106" s="51" t="s">
        <v>149</v>
      </c>
      <c r="E106" s="51" t="s">
        <v>125</v>
      </c>
      <c r="F106" s="52">
        <f t="shared" si="3"/>
        <v>13.18</v>
      </c>
      <c r="G106" s="52">
        <v>13.18</v>
      </c>
      <c r="H106" s="52">
        <v>0</v>
      </c>
      <c r="I106" s="52">
        <v>0</v>
      </c>
      <c r="J106" s="19">
        <v>0</v>
      </c>
    </row>
    <row r="107" spans="1:10" ht="19.5" customHeight="1">
      <c r="A107" s="50" t="s">
        <v>114</v>
      </c>
      <c r="B107" s="50" t="s">
        <v>97</v>
      </c>
      <c r="C107" s="50" t="s">
        <v>95</v>
      </c>
      <c r="D107" s="51" t="s">
        <v>149</v>
      </c>
      <c r="E107" s="51" t="s">
        <v>115</v>
      </c>
      <c r="F107" s="52">
        <f t="shared" si="3"/>
        <v>16.46</v>
      </c>
      <c r="G107" s="52">
        <v>16.46</v>
      </c>
      <c r="H107" s="52">
        <v>0</v>
      </c>
      <c r="I107" s="52">
        <v>0</v>
      </c>
      <c r="J107" s="19">
        <v>0</v>
      </c>
    </row>
    <row r="108" spans="1:10" ht="19.5" customHeight="1">
      <c r="A108" s="50" t="s">
        <v>114</v>
      </c>
      <c r="B108" s="50" t="s">
        <v>97</v>
      </c>
      <c r="C108" s="50" t="s">
        <v>84</v>
      </c>
      <c r="D108" s="51" t="s">
        <v>149</v>
      </c>
      <c r="E108" s="51" t="s">
        <v>116</v>
      </c>
      <c r="F108" s="52">
        <f t="shared" si="3"/>
        <v>10.96</v>
      </c>
      <c r="G108" s="52">
        <v>10.96</v>
      </c>
      <c r="H108" s="52">
        <v>0</v>
      </c>
      <c r="I108" s="52">
        <v>0</v>
      </c>
      <c r="J108" s="19">
        <v>0</v>
      </c>
    </row>
    <row r="109" spans="1:10" ht="19.5" customHeight="1">
      <c r="A109" s="50" t="s">
        <v>38</v>
      </c>
      <c r="B109" s="50" t="s">
        <v>38</v>
      </c>
      <c r="C109" s="50" t="s">
        <v>38</v>
      </c>
      <c r="D109" s="51" t="s">
        <v>38</v>
      </c>
      <c r="E109" s="51" t="s">
        <v>152</v>
      </c>
      <c r="F109" s="52">
        <f t="shared" si="3"/>
        <v>1172.8899999999999</v>
      </c>
      <c r="G109" s="52">
        <v>178.12</v>
      </c>
      <c r="H109" s="52">
        <v>994.77</v>
      </c>
      <c r="I109" s="52">
        <v>0</v>
      </c>
      <c r="J109" s="19">
        <v>0</v>
      </c>
    </row>
    <row r="110" spans="1:10" ht="19.5" customHeight="1">
      <c r="A110" s="50" t="s">
        <v>83</v>
      </c>
      <c r="B110" s="50" t="s">
        <v>88</v>
      </c>
      <c r="C110" s="50" t="s">
        <v>85</v>
      </c>
      <c r="D110" s="51" t="s">
        <v>153</v>
      </c>
      <c r="E110" s="51" t="s">
        <v>137</v>
      </c>
      <c r="F110" s="52">
        <f t="shared" si="3"/>
        <v>853.87</v>
      </c>
      <c r="G110" s="52">
        <v>39.1</v>
      </c>
      <c r="H110" s="52">
        <v>814.77</v>
      </c>
      <c r="I110" s="52">
        <v>0</v>
      </c>
      <c r="J110" s="19">
        <v>0</v>
      </c>
    </row>
    <row r="111" spans="1:10" ht="19.5" customHeight="1">
      <c r="A111" s="50" t="s">
        <v>154</v>
      </c>
      <c r="B111" s="50" t="s">
        <v>104</v>
      </c>
      <c r="C111" s="50" t="s">
        <v>95</v>
      </c>
      <c r="D111" s="51" t="s">
        <v>153</v>
      </c>
      <c r="E111" s="51" t="s">
        <v>155</v>
      </c>
      <c r="F111" s="52">
        <f t="shared" si="3"/>
        <v>100.94</v>
      </c>
      <c r="G111" s="52">
        <v>100.94</v>
      </c>
      <c r="H111" s="52">
        <v>0</v>
      </c>
      <c r="I111" s="52">
        <v>0</v>
      </c>
      <c r="J111" s="19">
        <v>0</v>
      </c>
    </row>
    <row r="112" spans="1:10" ht="19.5" customHeight="1">
      <c r="A112" s="50" t="s">
        <v>94</v>
      </c>
      <c r="B112" s="50" t="s">
        <v>104</v>
      </c>
      <c r="C112" s="50" t="s">
        <v>104</v>
      </c>
      <c r="D112" s="51" t="s">
        <v>153</v>
      </c>
      <c r="E112" s="51" t="s">
        <v>107</v>
      </c>
      <c r="F112" s="52">
        <f t="shared" si="3"/>
        <v>15</v>
      </c>
      <c r="G112" s="52">
        <v>15</v>
      </c>
      <c r="H112" s="52">
        <v>0</v>
      </c>
      <c r="I112" s="52">
        <v>0</v>
      </c>
      <c r="J112" s="19">
        <v>0</v>
      </c>
    </row>
    <row r="113" spans="1:10" ht="19.5" customHeight="1">
      <c r="A113" s="50" t="s">
        <v>94</v>
      </c>
      <c r="B113" s="50" t="s">
        <v>104</v>
      </c>
      <c r="C113" s="50" t="s">
        <v>131</v>
      </c>
      <c r="D113" s="51" t="s">
        <v>153</v>
      </c>
      <c r="E113" s="51" t="s">
        <v>132</v>
      </c>
      <c r="F113" s="52">
        <f t="shared" si="3"/>
        <v>7</v>
      </c>
      <c r="G113" s="52">
        <v>7</v>
      </c>
      <c r="H113" s="52">
        <v>0</v>
      </c>
      <c r="I113" s="52">
        <v>0</v>
      </c>
      <c r="J113" s="19">
        <v>0</v>
      </c>
    </row>
    <row r="114" spans="1:10" ht="19.5" customHeight="1">
      <c r="A114" s="50" t="s">
        <v>94</v>
      </c>
      <c r="B114" s="50" t="s">
        <v>89</v>
      </c>
      <c r="C114" s="50" t="s">
        <v>85</v>
      </c>
      <c r="D114" s="51" t="s">
        <v>153</v>
      </c>
      <c r="E114" s="51" t="s">
        <v>108</v>
      </c>
      <c r="F114" s="52">
        <f t="shared" si="3"/>
        <v>180</v>
      </c>
      <c r="G114" s="52">
        <v>0</v>
      </c>
      <c r="H114" s="52">
        <v>180</v>
      </c>
      <c r="I114" s="52">
        <v>0</v>
      </c>
      <c r="J114" s="19">
        <v>0</v>
      </c>
    </row>
    <row r="115" spans="1:10" ht="19.5" customHeight="1">
      <c r="A115" s="50" t="s">
        <v>110</v>
      </c>
      <c r="B115" s="50" t="s">
        <v>111</v>
      </c>
      <c r="C115" s="50" t="s">
        <v>97</v>
      </c>
      <c r="D115" s="51" t="s">
        <v>153</v>
      </c>
      <c r="E115" s="51" t="s">
        <v>125</v>
      </c>
      <c r="F115" s="52">
        <f t="shared" si="3"/>
        <v>7</v>
      </c>
      <c r="G115" s="52">
        <v>7</v>
      </c>
      <c r="H115" s="52">
        <v>0</v>
      </c>
      <c r="I115" s="52">
        <v>0</v>
      </c>
      <c r="J115" s="19">
        <v>0</v>
      </c>
    </row>
    <row r="116" spans="1:10" ht="19.5" customHeight="1">
      <c r="A116" s="50" t="s">
        <v>114</v>
      </c>
      <c r="B116" s="50" t="s">
        <v>97</v>
      </c>
      <c r="C116" s="50" t="s">
        <v>95</v>
      </c>
      <c r="D116" s="51" t="s">
        <v>153</v>
      </c>
      <c r="E116" s="51" t="s">
        <v>115</v>
      </c>
      <c r="F116" s="52">
        <f t="shared" si="3"/>
        <v>8.04</v>
      </c>
      <c r="G116" s="52">
        <v>8.04</v>
      </c>
      <c r="H116" s="52">
        <v>0</v>
      </c>
      <c r="I116" s="52">
        <v>0</v>
      </c>
      <c r="J116" s="19">
        <v>0</v>
      </c>
    </row>
    <row r="117" spans="1:10" ht="19.5" customHeight="1">
      <c r="A117" s="50" t="s">
        <v>114</v>
      </c>
      <c r="B117" s="50" t="s">
        <v>97</v>
      </c>
      <c r="C117" s="50" t="s">
        <v>84</v>
      </c>
      <c r="D117" s="51" t="s">
        <v>153</v>
      </c>
      <c r="E117" s="51" t="s">
        <v>116</v>
      </c>
      <c r="F117" s="52">
        <f t="shared" si="3"/>
        <v>1.04</v>
      </c>
      <c r="G117" s="52">
        <v>1.04</v>
      </c>
      <c r="H117" s="52">
        <v>0</v>
      </c>
      <c r="I117" s="52">
        <v>0</v>
      </c>
      <c r="J117" s="19">
        <v>0</v>
      </c>
    </row>
    <row r="118" spans="1:10" ht="19.5" customHeight="1">
      <c r="A118" s="50" t="s">
        <v>38</v>
      </c>
      <c r="B118" s="50" t="s">
        <v>38</v>
      </c>
      <c r="C118" s="50" t="s">
        <v>38</v>
      </c>
      <c r="D118" s="51" t="s">
        <v>38</v>
      </c>
      <c r="E118" s="51" t="s">
        <v>156</v>
      </c>
      <c r="F118" s="52">
        <f t="shared" si="3"/>
        <v>263.34000000000003</v>
      </c>
      <c r="G118" s="52">
        <v>98.34</v>
      </c>
      <c r="H118" s="52">
        <v>165</v>
      </c>
      <c r="I118" s="52">
        <v>0</v>
      </c>
      <c r="J118" s="19">
        <v>0</v>
      </c>
    </row>
    <row r="119" spans="1:10" ht="19.5" customHeight="1">
      <c r="A119" s="50" t="s">
        <v>91</v>
      </c>
      <c r="B119" s="50" t="s">
        <v>92</v>
      </c>
      <c r="C119" s="50" t="s">
        <v>84</v>
      </c>
      <c r="D119" s="51" t="s">
        <v>157</v>
      </c>
      <c r="E119" s="51" t="s">
        <v>93</v>
      </c>
      <c r="F119" s="52">
        <f t="shared" si="3"/>
        <v>16</v>
      </c>
      <c r="G119" s="52">
        <v>16</v>
      </c>
      <c r="H119" s="52">
        <v>0</v>
      </c>
      <c r="I119" s="52">
        <v>0</v>
      </c>
      <c r="J119" s="19">
        <v>0</v>
      </c>
    </row>
    <row r="120" spans="1:10" ht="19.5" customHeight="1">
      <c r="A120" s="50" t="s">
        <v>94</v>
      </c>
      <c r="B120" s="50" t="s">
        <v>95</v>
      </c>
      <c r="C120" s="50" t="s">
        <v>85</v>
      </c>
      <c r="D120" s="51" t="s">
        <v>157</v>
      </c>
      <c r="E120" s="51" t="s">
        <v>103</v>
      </c>
      <c r="F120" s="52">
        <f t="shared" si="3"/>
        <v>223.81</v>
      </c>
      <c r="G120" s="52">
        <v>58.81</v>
      </c>
      <c r="H120" s="52">
        <v>165</v>
      </c>
      <c r="I120" s="52">
        <v>0</v>
      </c>
      <c r="J120" s="19">
        <v>0</v>
      </c>
    </row>
    <row r="121" spans="1:10" ht="19.5" customHeight="1">
      <c r="A121" s="50" t="s">
        <v>94</v>
      </c>
      <c r="B121" s="50" t="s">
        <v>104</v>
      </c>
      <c r="C121" s="50" t="s">
        <v>104</v>
      </c>
      <c r="D121" s="51" t="s">
        <v>157</v>
      </c>
      <c r="E121" s="51" t="s">
        <v>107</v>
      </c>
      <c r="F121" s="52">
        <f t="shared" si="3"/>
        <v>8.73</v>
      </c>
      <c r="G121" s="52">
        <v>8.73</v>
      </c>
      <c r="H121" s="52">
        <v>0</v>
      </c>
      <c r="I121" s="52">
        <v>0</v>
      </c>
      <c r="J121" s="19">
        <v>0</v>
      </c>
    </row>
    <row r="122" spans="1:10" ht="19.5" customHeight="1">
      <c r="A122" s="50" t="s">
        <v>94</v>
      </c>
      <c r="B122" s="50" t="s">
        <v>104</v>
      </c>
      <c r="C122" s="50" t="s">
        <v>131</v>
      </c>
      <c r="D122" s="51" t="s">
        <v>157</v>
      </c>
      <c r="E122" s="51" t="s">
        <v>132</v>
      </c>
      <c r="F122" s="52">
        <f t="shared" si="3"/>
        <v>3.5</v>
      </c>
      <c r="G122" s="52">
        <v>3.5</v>
      </c>
      <c r="H122" s="52">
        <v>0</v>
      </c>
      <c r="I122" s="52">
        <v>0</v>
      </c>
      <c r="J122" s="19">
        <v>0</v>
      </c>
    </row>
    <row r="123" spans="1:10" ht="19.5" customHeight="1">
      <c r="A123" s="50" t="s">
        <v>110</v>
      </c>
      <c r="B123" s="50" t="s">
        <v>111</v>
      </c>
      <c r="C123" s="50" t="s">
        <v>97</v>
      </c>
      <c r="D123" s="51" t="s">
        <v>157</v>
      </c>
      <c r="E123" s="51" t="s">
        <v>125</v>
      </c>
      <c r="F123" s="52">
        <f t="shared" si="3"/>
        <v>5.03</v>
      </c>
      <c r="G123" s="52">
        <v>5.03</v>
      </c>
      <c r="H123" s="52">
        <v>0</v>
      </c>
      <c r="I123" s="52">
        <v>0</v>
      </c>
      <c r="J123" s="19">
        <v>0</v>
      </c>
    </row>
    <row r="124" spans="1:10" ht="19.5" customHeight="1">
      <c r="A124" s="50" t="s">
        <v>114</v>
      </c>
      <c r="B124" s="50" t="s">
        <v>97</v>
      </c>
      <c r="C124" s="50" t="s">
        <v>95</v>
      </c>
      <c r="D124" s="51" t="s">
        <v>157</v>
      </c>
      <c r="E124" s="51" t="s">
        <v>115</v>
      </c>
      <c r="F124" s="52">
        <f t="shared" si="3"/>
        <v>6.27</v>
      </c>
      <c r="G124" s="52">
        <v>6.27</v>
      </c>
      <c r="H124" s="52">
        <v>0</v>
      </c>
      <c r="I124" s="52">
        <v>0</v>
      </c>
      <c r="J124" s="19">
        <v>0</v>
      </c>
    </row>
    <row r="125" spans="1:10" ht="19.5" customHeight="1">
      <c r="A125" s="50" t="s">
        <v>38</v>
      </c>
      <c r="B125" s="50" t="s">
        <v>38</v>
      </c>
      <c r="C125" s="50" t="s">
        <v>38</v>
      </c>
      <c r="D125" s="51" t="s">
        <v>38</v>
      </c>
      <c r="E125" s="51" t="s">
        <v>158</v>
      </c>
      <c r="F125" s="52">
        <f t="shared" si="3"/>
        <v>1850.2399999999998</v>
      </c>
      <c r="G125" s="52">
        <v>522.89</v>
      </c>
      <c r="H125" s="52">
        <v>1327.35</v>
      </c>
      <c r="I125" s="52">
        <v>0</v>
      </c>
      <c r="J125" s="19">
        <v>0</v>
      </c>
    </row>
    <row r="126" spans="1:10" ht="19.5" customHeight="1">
      <c r="A126" s="50" t="s">
        <v>38</v>
      </c>
      <c r="B126" s="50" t="s">
        <v>38</v>
      </c>
      <c r="C126" s="50" t="s">
        <v>38</v>
      </c>
      <c r="D126" s="51" t="s">
        <v>38</v>
      </c>
      <c r="E126" s="51" t="s">
        <v>159</v>
      </c>
      <c r="F126" s="52">
        <f t="shared" si="3"/>
        <v>1850.2399999999998</v>
      </c>
      <c r="G126" s="52">
        <v>522.89</v>
      </c>
      <c r="H126" s="52">
        <v>1327.35</v>
      </c>
      <c r="I126" s="52">
        <v>0</v>
      </c>
      <c r="J126" s="19">
        <v>0</v>
      </c>
    </row>
    <row r="127" spans="1:10" ht="19.5" customHeight="1">
      <c r="A127" s="50" t="s">
        <v>91</v>
      </c>
      <c r="B127" s="50" t="s">
        <v>92</v>
      </c>
      <c r="C127" s="50" t="s">
        <v>84</v>
      </c>
      <c r="D127" s="51" t="s">
        <v>160</v>
      </c>
      <c r="E127" s="51" t="s">
        <v>93</v>
      </c>
      <c r="F127" s="52">
        <f t="shared" si="3"/>
        <v>30</v>
      </c>
      <c r="G127" s="52">
        <v>30</v>
      </c>
      <c r="H127" s="52">
        <v>0</v>
      </c>
      <c r="I127" s="52">
        <v>0</v>
      </c>
      <c r="J127" s="19">
        <v>0</v>
      </c>
    </row>
    <row r="128" spans="1:10" ht="19.5" customHeight="1">
      <c r="A128" s="50" t="s">
        <v>94</v>
      </c>
      <c r="B128" s="50" t="s">
        <v>95</v>
      </c>
      <c r="C128" s="50" t="s">
        <v>111</v>
      </c>
      <c r="D128" s="51" t="s">
        <v>160</v>
      </c>
      <c r="E128" s="51" t="s">
        <v>161</v>
      </c>
      <c r="F128" s="52">
        <f t="shared" si="3"/>
        <v>1003.11</v>
      </c>
      <c r="G128" s="52">
        <v>375.76</v>
      </c>
      <c r="H128" s="52">
        <v>627.35</v>
      </c>
      <c r="I128" s="52">
        <v>0</v>
      </c>
      <c r="J128" s="19">
        <v>0</v>
      </c>
    </row>
    <row r="129" spans="1:10" ht="19.5" customHeight="1">
      <c r="A129" s="50" t="s">
        <v>94</v>
      </c>
      <c r="B129" s="50" t="s">
        <v>104</v>
      </c>
      <c r="C129" s="50" t="s">
        <v>104</v>
      </c>
      <c r="D129" s="51" t="s">
        <v>160</v>
      </c>
      <c r="E129" s="51" t="s">
        <v>107</v>
      </c>
      <c r="F129" s="52">
        <f t="shared" si="3"/>
        <v>44.27</v>
      </c>
      <c r="G129" s="52">
        <v>44.27</v>
      </c>
      <c r="H129" s="52">
        <v>0</v>
      </c>
      <c r="I129" s="52">
        <v>0</v>
      </c>
      <c r="J129" s="19">
        <v>0</v>
      </c>
    </row>
    <row r="130" spans="1:10" ht="19.5" customHeight="1">
      <c r="A130" s="50" t="s">
        <v>94</v>
      </c>
      <c r="B130" s="50" t="s">
        <v>104</v>
      </c>
      <c r="C130" s="50" t="s">
        <v>131</v>
      </c>
      <c r="D130" s="51" t="s">
        <v>160</v>
      </c>
      <c r="E130" s="51" t="s">
        <v>132</v>
      </c>
      <c r="F130" s="52">
        <f t="shared" si="3"/>
        <v>17.71</v>
      </c>
      <c r="G130" s="52">
        <v>17.71</v>
      </c>
      <c r="H130" s="52">
        <v>0</v>
      </c>
      <c r="I130" s="52">
        <v>0</v>
      </c>
      <c r="J130" s="19">
        <v>0</v>
      </c>
    </row>
    <row r="131" spans="1:10" ht="19.5" customHeight="1">
      <c r="A131" s="50" t="s">
        <v>94</v>
      </c>
      <c r="B131" s="50" t="s">
        <v>89</v>
      </c>
      <c r="C131" s="50" t="s">
        <v>85</v>
      </c>
      <c r="D131" s="51" t="s">
        <v>160</v>
      </c>
      <c r="E131" s="51" t="s">
        <v>108</v>
      </c>
      <c r="F131" s="52">
        <f t="shared" si="3"/>
        <v>700</v>
      </c>
      <c r="G131" s="52">
        <v>0</v>
      </c>
      <c r="H131" s="52">
        <v>700</v>
      </c>
      <c r="I131" s="52">
        <v>0</v>
      </c>
      <c r="J131" s="19">
        <v>0</v>
      </c>
    </row>
    <row r="132" spans="1:10" ht="19.5" customHeight="1">
      <c r="A132" s="50" t="s">
        <v>110</v>
      </c>
      <c r="B132" s="50" t="s">
        <v>111</v>
      </c>
      <c r="C132" s="50" t="s">
        <v>97</v>
      </c>
      <c r="D132" s="51" t="s">
        <v>160</v>
      </c>
      <c r="E132" s="51" t="s">
        <v>125</v>
      </c>
      <c r="F132" s="52">
        <f t="shared" si="3"/>
        <v>25.35</v>
      </c>
      <c r="G132" s="52">
        <v>25.35</v>
      </c>
      <c r="H132" s="52">
        <v>0</v>
      </c>
      <c r="I132" s="52">
        <v>0</v>
      </c>
      <c r="J132" s="19">
        <v>0</v>
      </c>
    </row>
    <row r="133" spans="1:10" ht="19.5" customHeight="1">
      <c r="A133" s="50" t="s">
        <v>114</v>
      </c>
      <c r="B133" s="50" t="s">
        <v>97</v>
      </c>
      <c r="C133" s="50" t="s">
        <v>95</v>
      </c>
      <c r="D133" s="51" t="s">
        <v>160</v>
      </c>
      <c r="E133" s="51" t="s">
        <v>115</v>
      </c>
      <c r="F133" s="52">
        <f t="shared" si="3"/>
        <v>29.8</v>
      </c>
      <c r="G133" s="52">
        <v>29.8</v>
      </c>
      <c r="H133" s="52">
        <v>0</v>
      </c>
      <c r="I133" s="52">
        <v>0</v>
      </c>
      <c r="J133" s="19">
        <v>0</v>
      </c>
    </row>
  </sheetData>
  <sheetProtection/>
  <mergeCells count="10">
    <mergeCell ref="A2:J2"/>
    <mergeCell ref="J4:J6"/>
    <mergeCell ref="E5:E6"/>
    <mergeCell ref="D5:D6"/>
    <mergeCell ref="F4:F6"/>
    <mergeCell ref="G4:G6"/>
    <mergeCell ref="H4:H6"/>
    <mergeCell ref="I4:I6"/>
    <mergeCell ref="A4:E4"/>
    <mergeCell ref="A5:C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9"/>
  <sheetViews>
    <sheetView showGridLines="0" showZeros="0" zoomScalePageLayoutView="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7"/>
      <c r="B1" s="7"/>
      <c r="C1" s="7"/>
      <c r="D1" s="7"/>
      <c r="E1" s="7"/>
      <c r="F1" s="7"/>
      <c r="G1" s="7"/>
      <c r="H1" s="8" t="s">
        <v>169</v>
      </c>
    </row>
    <row r="2" spans="1:8" ht="20.25" customHeight="1">
      <c r="A2" s="93" t="s">
        <v>170</v>
      </c>
      <c r="B2" s="93"/>
      <c r="C2" s="93"/>
      <c r="D2" s="93"/>
      <c r="E2" s="93"/>
      <c r="F2" s="93"/>
      <c r="G2" s="93"/>
      <c r="H2" s="93"/>
    </row>
    <row r="3" spans="1:8" ht="20.25" customHeight="1">
      <c r="A3" s="9" t="s">
        <v>0</v>
      </c>
      <c r="B3" s="9"/>
      <c r="C3" s="10"/>
      <c r="D3" s="10"/>
      <c r="E3" s="10"/>
      <c r="F3" s="10"/>
      <c r="G3" s="10"/>
      <c r="H3" s="11" t="s">
        <v>5</v>
      </c>
    </row>
    <row r="4" spans="1:8" ht="24" customHeight="1">
      <c r="A4" s="94" t="s">
        <v>6</v>
      </c>
      <c r="B4" s="95"/>
      <c r="C4" s="94" t="s">
        <v>7</v>
      </c>
      <c r="D4" s="124"/>
      <c r="E4" s="124"/>
      <c r="F4" s="124"/>
      <c r="G4" s="124"/>
      <c r="H4" s="95"/>
    </row>
    <row r="5" spans="1:8" ht="24" customHeight="1">
      <c r="A5" s="12" t="s">
        <v>8</v>
      </c>
      <c r="B5" s="53" t="s">
        <v>9</v>
      </c>
      <c r="C5" s="12" t="s">
        <v>8</v>
      </c>
      <c r="D5" s="12" t="s">
        <v>58</v>
      </c>
      <c r="E5" s="53" t="s">
        <v>171</v>
      </c>
      <c r="F5" s="13" t="s">
        <v>172</v>
      </c>
      <c r="G5" s="12" t="s">
        <v>173</v>
      </c>
      <c r="H5" s="13" t="s">
        <v>174</v>
      </c>
    </row>
    <row r="6" spans="1:8" ht="24" customHeight="1">
      <c r="A6" s="17" t="s">
        <v>175</v>
      </c>
      <c r="B6" s="16">
        <f>SUM(B7:B9)</f>
        <v>23145</v>
      </c>
      <c r="C6" s="54" t="s">
        <v>176</v>
      </c>
      <c r="D6" s="16">
        <f aca="true" t="shared" si="0" ref="D6:D35">SUM(E6:H6)</f>
        <v>23985.9</v>
      </c>
      <c r="E6" s="16">
        <f>SUM(E7:E35)</f>
        <v>23886.980000000003</v>
      </c>
      <c r="F6" s="16">
        <f>SUM(F7:F35)</f>
        <v>0</v>
      </c>
      <c r="G6" s="16">
        <f>SUM(G7:G35)</f>
        <v>0</v>
      </c>
      <c r="H6" s="16">
        <f>SUM(H7:H35)</f>
        <v>98.92</v>
      </c>
    </row>
    <row r="7" spans="1:8" ht="24" customHeight="1">
      <c r="A7" s="17" t="s">
        <v>177</v>
      </c>
      <c r="B7" s="16">
        <v>23145</v>
      </c>
      <c r="C7" s="54" t="s">
        <v>178</v>
      </c>
      <c r="D7" s="16">
        <f t="shared" si="0"/>
        <v>11683.52</v>
      </c>
      <c r="E7" s="55">
        <v>11584.6</v>
      </c>
      <c r="F7" s="55">
        <v>0</v>
      </c>
      <c r="G7" s="55">
        <v>0</v>
      </c>
      <c r="H7" s="16">
        <v>98.92</v>
      </c>
    </row>
    <row r="8" spans="1:8" ht="24" customHeight="1">
      <c r="A8" s="17" t="s">
        <v>179</v>
      </c>
      <c r="B8" s="16">
        <v>0</v>
      </c>
      <c r="C8" s="54" t="s">
        <v>180</v>
      </c>
      <c r="D8" s="16">
        <f t="shared" si="0"/>
        <v>0</v>
      </c>
      <c r="E8" s="55">
        <v>0</v>
      </c>
      <c r="F8" s="55">
        <v>0</v>
      </c>
      <c r="G8" s="55">
        <v>0</v>
      </c>
      <c r="H8" s="16">
        <v>0</v>
      </c>
    </row>
    <row r="9" spans="1:8" ht="24" customHeight="1">
      <c r="A9" s="17" t="s">
        <v>181</v>
      </c>
      <c r="B9" s="16">
        <v>0</v>
      </c>
      <c r="C9" s="54" t="s">
        <v>182</v>
      </c>
      <c r="D9" s="16">
        <f t="shared" si="0"/>
        <v>0</v>
      </c>
      <c r="E9" s="55">
        <v>0</v>
      </c>
      <c r="F9" s="55">
        <v>0</v>
      </c>
      <c r="G9" s="55">
        <v>0</v>
      </c>
      <c r="H9" s="16">
        <v>0</v>
      </c>
    </row>
    <row r="10" spans="1:8" ht="24" customHeight="1">
      <c r="A10" s="17" t="s">
        <v>183</v>
      </c>
      <c r="B10" s="16">
        <f>SUM(B11:B14)</f>
        <v>840.9</v>
      </c>
      <c r="C10" s="54" t="s">
        <v>184</v>
      </c>
      <c r="D10" s="16">
        <f t="shared" si="0"/>
        <v>0</v>
      </c>
      <c r="E10" s="55">
        <v>0</v>
      </c>
      <c r="F10" s="55">
        <v>0</v>
      </c>
      <c r="G10" s="55">
        <v>0</v>
      </c>
      <c r="H10" s="16">
        <v>0</v>
      </c>
    </row>
    <row r="11" spans="1:8" ht="24" customHeight="1">
      <c r="A11" s="17" t="s">
        <v>177</v>
      </c>
      <c r="B11" s="16">
        <v>741.98</v>
      </c>
      <c r="C11" s="54" t="s">
        <v>185</v>
      </c>
      <c r="D11" s="16">
        <f t="shared" si="0"/>
        <v>376.28</v>
      </c>
      <c r="E11" s="55">
        <v>376.28</v>
      </c>
      <c r="F11" s="55">
        <v>0</v>
      </c>
      <c r="G11" s="55">
        <v>0</v>
      </c>
      <c r="H11" s="16">
        <v>0</v>
      </c>
    </row>
    <row r="12" spans="1:8" ht="24" customHeight="1">
      <c r="A12" s="17" t="s">
        <v>179</v>
      </c>
      <c r="B12" s="16">
        <v>0</v>
      </c>
      <c r="C12" s="54" t="s">
        <v>186</v>
      </c>
      <c r="D12" s="16">
        <f t="shared" si="0"/>
        <v>100.94</v>
      </c>
      <c r="E12" s="55">
        <v>100.94</v>
      </c>
      <c r="F12" s="55">
        <v>0</v>
      </c>
      <c r="G12" s="55">
        <v>0</v>
      </c>
      <c r="H12" s="16">
        <v>0</v>
      </c>
    </row>
    <row r="13" spans="1:8" ht="24" customHeight="1">
      <c r="A13" s="17" t="s">
        <v>181</v>
      </c>
      <c r="B13" s="16">
        <v>0</v>
      </c>
      <c r="C13" s="54" t="s">
        <v>187</v>
      </c>
      <c r="D13" s="16">
        <f t="shared" si="0"/>
        <v>0</v>
      </c>
      <c r="E13" s="55">
        <v>0</v>
      </c>
      <c r="F13" s="55">
        <v>0</v>
      </c>
      <c r="G13" s="55">
        <v>0</v>
      </c>
      <c r="H13" s="16">
        <v>0</v>
      </c>
    </row>
    <row r="14" spans="1:8" ht="24" customHeight="1">
      <c r="A14" s="17" t="s">
        <v>188</v>
      </c>
      <c r="B14" s="16">
        <v>98.92</v>
      </c>
      <c r="C14" s="54" t="s">
        <v>189</v>
      </c>
      <c r="D14" s="16">
        <f t="shared" si="0"/>
        <v>10596.81</v>
      </c>
      <c r="E14" s="55">
        <v>10596.81</v>
      </c>
      <c r="F14" s="55">
        <v>0</v>
      </c>
      <c r="G14" s="55">
        <v>0</v>
      </c>
      <c r="H14" s="16">
        <v>0</v>
      </c>
    </row>
    <row r="15" spans="1:8" ht="24" customHeight="1">
      <c r="A15" s="20"/>
      <c r="B15" s="16"/>
      <c r="C15" s="56" t="s">
        <v>190</v>
      </c>
      <c r="D15" s="16">
        <f t="shared" si="0"/>
        <v>0</v>
      </c>
      <c r="E15" s="55">
        <v>0</v>
      </c>
      <c r="F15" s="55">
        <v>0</v>
      </c>
      <c r="G15" s="55">
        <v>0</v>
      </c>
      <c r="H15" s="16">
        <v>0</v>
      </c>
    </row>
    <row r="16" spans="1:8" ht="24" customHeight="1">
      <c r="A16" s="20"/>
      <c r="B16" s="16"/>
      <c r="C16" s="56" t="s">
        <v>191</v>
      </c>
      <c r="D16" s="16">
        <f t="shared" si="0"/>
        <v>456.22</v>
      </c>
      <c r="E16" s="55">
        <v>456.22</v>
      </c>
      <c r="F16" s="55">
        <v>0</v>
      </c>
      <c r="G16" s="55">
        <v>0</v>
      </c>
      <c r="H16" s="16">
        <v>0</v>
      </c>
    </row>
    <row r="17" spans="1:8" ht="24" customHeight="1">
      <c r="A17" s="20"/>
      <c r="B17" s="16"/>
      <c r="C17" s="56" t="s">
        <v>192</v>
      </c>
      <c r="D17" s="16">
        <f t="shared" si="0"/>
        <v>0</v>
      </c>
      <c r="E17" s="55">
        <v>0</v>
      </c>
      <c r="F17" s="55">
        <v>0</v>
      </c>
      <c r="G17" s="55">
        <v>0</v>
      </c>
      <c r="H17" s="16">
        <v>0</v>
      </c>
    </row>
    <row r="18" spans="1:8" ht="24" customHeight="1">
      <c r="A18" s="20"/>
      <c r="B18" s="16"/>
      <c r="C18" s="56" t="s">
        <v>193</v>
      </c>
      <c r="D18" s="16">
        <f t="shared" si="0"/>
        <v>0</v>
      </c>
      <c r="E18" s="55">
        <v>0</v>
      </c>
      <c r="F18" s="55">
        <v>0</v>
      </c>
      <c r="G18" s="55">
        <v>0</v>
      </c>
      <c r="H18" s="16">
        <v>0</v>
      </c>
    </row>
    <row r="19" spans="1:8" ht="24" customHeight="1">
      <c r="A19" s="20"/>
      <c r="B19" s="16"/>
      <c r="C19" s="56" t="s">
        <v>194</v>
      </c>
      <c r="D19" s="16">
        <f t="shared" si="0"/>
        <v>0</v>
      </c>
      <c r="E19" s="55">
        <v>0</v>
      </c>
      <c r="F19" s="55">
        <v>0</v>
      </c>
      <c r="G19" s="55">
        <v>0</v>
      </c>
      <c r="H19" s="16">
        <v>0</v>
      </c>
    </row>
    <row r="20" spans="1:8" ht="24" customHeight="1">
      <c r="A20" s="20"/>
      <c r="B20" s="16"/>
      <c r="C20" s="56" t="s">
        <v>195</v>
      </c>
      <c r="D20" s="16">
        <f t="shared" si="0"/>
        <v>0</v>
      </c>
      <c r="E20" s="55">
        <v>0</v>
      </c>
      <c r="F20" s="55">
        <v>0</v>
      </c>
      <c r="G20" s="55">
        <v>0</v>
      </c>
      <c r="H20" s="16">
        <v>0</v>
      </c>
    </row>
    <row r="21" spans="1:8" ht="24" customHeight="1">
      <c r="A21" s="20"/>
      <c r="B21" s="16"/>
      <c r="C21" s="56" t="s">
        <v>196</v>
      </c>
      <c r="D21" s="16">
        <f t="shared" si="0"/>
        <v>0</v>
      </c>
      <c r="E21" s="55">
        <v>0</v>
      </c>
      <c r="F21" s="55">
        <v>0</v>
      </c>
      <c r="G21" s="55">
        <v>0</v>
      </c>
      <c r="H21" s="16">
        <v>0</v>
      </c>
    </row>
    <row r="22" spans="1:8" ht="24" customHeight="1">
      <c r="A22" s="20"/>
      <c r="B22" s="16"/>
      <c r="C22" s="56" t="s">
        <v>197</v>
      </c>
      <c r="D22" s="16">
        <f t="shared" si="0"/>
        <v>0</v>
      </c>
      <c r="E22" s="55">
        <v>0</v>
      </c>
      <c r="F22" s="55">
        <v>0</v>
      </c>
      <c r="G22" s="55">
        <v>0</v>
      </c>
      <c r="H22" s="16">
        <v>0</v>
      </c>
    </row>
    <row r="23" spans="1:8" ht="24" customHeight="1">
      <c r="A23" s="20"/>
      <c r="B23" s="16"/>
      <c r="C23" s="56" t="s">
        <v>198</v>
      </c>
      <c r="D23" s="16">
        <f t="shared" si="0"/>
        <v>0</v>
      </c>
      <c r="E23" s="55">
        <v>0</v>
      </c>
      <c r="F23" s="55">
        <v>0</v>
      </c>
      <c r="G23" s="55">
        <v>0</v>
      </c>
      <c r="H23" s="16">
        <v>0</v>
      </c>
    </row>
    <row r="24" spans="1:8" ht="24" customHeight="1">
      <c r="A24" s="20"/>
      <c r="B24" s="16"/>
      <c r="C24" s="57" t="s">
        <v>199</v>
      </c>
      <c r="D24" s="16">
        <f t="shared" si="0"/>
        <v>0</v>
      </c>
      <c r="E24" s="55">
        <v>0</v>
      </c>
      <c r="F24" s="55">
        <v>0</v>
      </c>
      <c r="G24" s="55">
        <v>0</v>
      </c>
      <c r="H24" s="16">
        <v>0</v>
      </c>
    </row>
    <row r="25" spans="1:8" ht="24" customHeight="1">
      <c r="A25" s="58"/>
      <c r="B25" s="59"/>
      <c r="C25" s="60" t="s">
        <v>200</v>
      </c>
      <c r="D25" s="59">
        <f t="shared" si="0"/>
        <v>0</v>
      </c>
      <c r="E25" s="59">
        <v>0</v>
      </c>
      <c r="F25" s="59">
        <v>0</v>
      </c>
      <c r="G25" s="59">
        <v>0</v>
      </c>
      <c r="H25" s="59">
        <v>0</v>
      </c>
    </row>
    <row r="26" spans="1:8" ht="24" customHeight="1">
      <c r="A26" s="17"/>
      <c r="B26" s="59"/>
      <c r="C26" s="60" t="s">
        <v>201</v>
      </c>
      <c r="D26" s="59">
        <f t="shared" si="0"/>
        <v>772.13</v>
      </c>
      <c r="E26" s="59">
        <v>772.13</v>
      </c>
      <c r="F26" s="59">
        <v>0</v>
      </c>
      <c r="G26" s="59">
        <v>0</v>
      </c>
      <c r="H26" s="59">
        <v>0</v>
      </c>
    </row>
    <row r="27" spans="1:8" ht="24" customHeight="1">
      <c r="A27" s="17"/>
      <c r="B27" s="59"/>
      <c r="C27" s="60" t="s">
        <v>202</v>
      </c>
      <c r="D27" s="59">
        <f t="shared" si="0"/>
        <v>0</v>
      </c>
      <c r="E27" s="59">
        <v>0</v>
      </c>
      <c r="F27" s="59">
        <v>0</v>
      </c>
      <c r="G27" s="59">
        <v>0</v>
      </c>
      <c r="H27" s="59">
        <v>0</v>
      </c>
    </row>
    <row r="28" spans="1:8" ht="24" customHeight="1">
      <c r="A28" s="17"/>
      <c r="B28" s="59"/>
      <c r="C28" s="60" t="s">
        <v>203</v>
      </c>
      <c r="D28" s="59">
        <f t="shared" si="0"/>
        <v>0</v>
      </c>
      <c r="E28" s="59">
        <v>0</v>
      </c>
      <c r="F28" s="59">
        <v>0</v>
      </c>
      <c r="G28" s="59">
        <v>0</v>
      </c>
      <c r="H28" s="59">
        <v>0</v>
      </c>
    </row>
    <row r="29" spans="1:8" ht="24" customHeight="1">
      <c r="A29" s="17"/>
      <c r="B29" s="59"/>
      <c r="C29" s="60" t="s">
        <v>204</v>
      </c>
      <c r="D29" s="59">
        <f t="shared" si="0"/>
        <v>0</v>
      </c>
      <c r="E29" s="59">
        <v>0</v>
      </c>
      <c r="F29" s="59">
        <v>0</v>
      </c>
      <c r="G29" s="59">
        <v>0</v>
      </c>
      <c r="H29" s="59">
        <v>0</v>
      </c>
    </row>
    <row r="30" spans="1:8" ht="24" customHeight="1">
      <c r="A30" s="14"/>
      <c r="B30" s="52"/>
      <c r="C30" s="61" t="s">
        <v>205</v>
      </c>
      <c r="D30" s="62">
        <f t="shared" si="0"/>
        <v>0</v>
      </c>
      <c r="E30" s="63">
        <v>0</v>
      </c>
      <c r="F30" s="63">
        <v>0</v>
      </c>
      <c r="G30" s="63">
        <v>0</v>
      </c>
      <c r="H30" s="63">
        <v>0</v>
      </c>
    </row>
    <row r="31" spans="1:8" ht="24" customHeight="1">
      <c r="A31" s="14"/>
      <c r="B31" s="64"/>
      <c r="C31" s="65" t="s">
        <v>206</v>
      </c>
      <c r="D31" s="16">
        <f t="shared" si="0"/>
        <v>0</v>
      </c>
      <c r="E31" s="66">
        <v>0</v>
      </c>
      <c r="F31" s="66">
        <v>0</v>
      </c>
      <c r="G31" s="66">
        <v>0</v>
      </c>
      <c r="H31" s="66">
        <v>0</v>
      </c>
    </row>
    <row r="32" spans="1:8" ht="24" customHeight="1">
      <c r="A32" s="14"/>
      <c r="B32" s="64"/>
      <c r="C32" s="65" t="s">
        <v>207</v>
      </c>
      <c r="D32" s="16">
        <f t="shared" si="0"/>
        <v>0</v>
      </c>
      <c r="E32" s="66">
        <v>0</v>
      </c>
      <c r="F32" s="66">
        <v>0</v>
      </c>
      <c r="G32" s="66">
        <v>0</v>
      </c>
      <c r="H32" s="66">
        <v>0</v>
      </c>
    </row>
    <row r="33" spans="1:8" ht="24" customHeight="1">
      <c r="A33" s="14"/>
      <c r="B33" s="64"/>
      <c r="C33" s="65" t="s">
        <v>208</v>
      </c>
      <c r="D33" s="16">
        <f t="shared" si="0"/>
        <v>0</v>
      </c>
      <c r="E33" s="66">
        <v>0</v>
      </c>
      <c r="F33" s="66">
        <v>0</v>
      </c>
      <c r="G33" s="66">
        <v>0</v>
      </c>
      <c r="H33" s="66">
        <v>0</v>
      </c>
    </row>
    <row r="34" spans="1:8" ht="24" customHeight="1">
      <c r="A34" s="14"/>
      <c r="B34" s="64"/>
      <c r="C34" s="65" t="s">
        <v>209</v>
      </c>
      <c r="D34" s="16">
        <f t="shared" si="0"/>
        <v>0</v>
      </c>
      <c r="E34" s="66">
        <v>0</v>
      </c>
      <c r="F34" s="66">
        <v>0</v>
      </c>
      <c r="G34" s="66">
        <v>0</v>
      </c>
      <c r="H34" s="66">
        <v>0</v>
      </c>
    </row>
    <row r="35" spans="1:8" ht="24" customHeight="1">
      <c r="A35" s="14"/>
      <c r="B35" s="64"/>
      <c r="C35" s="65" t="s">
        <v>210</v>
      </c>
      <c r="D35" s="16">
        <f t="shared" si="0"/>
        <v>0</v>
      </c>
      <c r="E35" s="66">
        <v>0</v>
      </c>
      <c r="F35" s="66">
        <v>0</v>
      </c>
      <c r="G35" s="66">
        <v>0</v>
      </c>
      <c r="H35" s="66">
        <v>0</v>
      </c>
    </row>
    <row r="36" spans="1:8" ht="24" customHeight="1">
      <c r="A36" s="22"/>
      <c r="B36" s="67"/>
      <c r="C36" s="68"/>
      <c r="D36" s="69"/>
      <c r="E36" s="66"/>
      <c r="F36" s="66"/>
      <c r="G36" s="66" t="s">
        <v>38</v>
      </c>
      <c r="H36" s="66"/>
    </row>
    <row r="37" spans="1:8" ht="24" customHeight="1">
      <c r="A37" s="14"/>
      <c r="B37" s="64"/>
      <c r="C37" s="70" t="s">
        <v>211</v>
      </c>
      <c r="D37" s="16">
        <f>SUM(E37:H37)</f>
        <v>0</v>
      </c>
      <c r="E37" s="66">
        <f>SUM(B7,B11)-SUM(E6)</f>
        <v>0</v>
      </c>
      <c r="F37" s="66">
        <f>SUM(B8,B12)-SUM(F6)</f>
        <v>0</v>
      </c>
      <c r="G37" s="66">
        <f>SUM(B9,B13)-SUM(G6)</f>
        <v>0</v>
      </c>
      <c r="H37" s="66">
        <f>SUM(B14)-SUM(H6)</f>
        <v>0</v>
      </c>
    </row>
    <row r="38" spans="1:8" ht="24" customHeight="1">
      <c r="A38" s="14"/>
      <c r="B38" s="71"/>
      <c r="C38" s="70"/>
      <c r="D38" s="69"/>
      <c r="E38" s="66"/>
      <c r="F38" s="66"/>
      <c r="G38" s="66"/>
      <c r="H38" s="66"/>
    </row>
    <row r="39" spans="1:8" ht="24" customHeight="1">
      <c r="A39" s="22" t="s">
        <v>53</v>
      </c>
      <c r="B39" s="71">
        <f>SUM(B6,B10)</f>
        <v>23985.9</v>
      </c>
      <c r="C39" s="68" t="s">
        <v>54</v>
      </c>
      <c r="D39" s="69">
        <f>SUM(D7:D37)</f>
        <v>23985.900000000005</v>
      </c>
      <c r="E39" s="69">
        <f>SUM(E7:E37)</f>
        <v>23886.980000000003</v>
      </c>
      <c r="F39" s="69">
        <f>SUM(F7:F37)</f>
        <v>0</v>
      </c>
      <c r="G39" s="69">
        <f>SUM(G7:G37)</f>
        <v>0</v>
      </c>
      <c r="H39" s="69">
        <f>SUM(H7:H37)</f>
        <v>98.92</v>
      </c>
    </row>
  </sheetData>
  <sheetProtection/>
  <mergeCells count="3">
    <mergeCell ref="A2:H2"/>
    <mergeCell ref="C4:H4"/>
    <mergeCell ref="A4:B4"/>
  </mergeCells>
  <printOptions horizontalCentered="1"/>
  <pageMargins left="0.5902777910232544" right="0.5902777910232544" top="0.9840278029441833" bottom="0.9840278029441833" header="0.511805534362793" footer="0.511805534362793"/>
  <pageSetup errors="blank" fitToHeight="1" fitToWidth="1" horizontalDpi="600" verticalDpi="600" orientation="landscape" paperSize="9" scale="38"/>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142"/>
  <sheetViews>
    <sheetView showGridLines="0" showZeros="0" zoomScalePageLayoutView="0" workbookViewId="0" topLeftCell="A4">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41" ht="19.5" customHeight="1">
      <c r="A1" s="27"/>
      <c r="B1" s="28"/>
      <c r="C1" s="28"/>
      <c r="D1" s="28"/>
      <c r="E1" s="28"/>
      <c r="F1" s="28"/>
      <c r="G1" s="28"/>
      <c r="H1" s="28"/>
      <c r="I1" s="28"/>
      <c r="J1" s="28"/>
      <c r="K1" s="28"/>
      <c r="L1" s="28"/>
      <c r="M1" s="28"/>
      <c r="N1" s="28"/>
      <c r="P1" s="29"/>
      <c r="Q1" s="29"/>
      <c r="R1" s="29"/>
      <c r="S1" s="29"/>
      <c r="T1" s="29"/>
      <c r="U1" s="29"/>
      <c r="V1" s="29"/>
      <c r="W1" s="29"/>
      <c r="X1" s="29"/>
      <c r="Y1" s="29"/>
      <c r="Z1" s="29"/>
      <c r="AA1" s="29"/>
      <c r="AB1" s="29"/>
      <c r="AC1" s="29"/>
      <c r="AD1" s="29"/>
      <c r="AE1" s="29"/>
      <c r="AF1" s="29"/>
      <c r="AG1" s="29"/>
      <c r="AH1" s="29"/>
      <c r="AI1" s="29"/>
      <c r="AJ1" s="29"/>
      <c r="AK1" s="29"/>
      <c r="AL1" s="29"/>
      <c r="AO1" s="72" t="s">
        <v>212</v>
      </c>
    </row>
    <row r="2" spans="1:41" ht="19.5" customHeight="1">
      <c r="A2" s="93" t="s">
        <v>213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row>
    <row r="3" spans="1:41" ht="19.5" customHeight="1">
      <c r="A3" s="31" t="s">
        <v>0</v>
      </c>
      <c r="B3" s="31"/>
      <c r="C3" s="31"/>
      <c r="D3" s="31"/>
      <c r="E3" s="33"/>
      <c r="F3" s="33"/>
      <c r="G3" s="33"/>
      <c r="H3" s="33"/>
      <c r="I3" s="33"/>
      <c r="J3" s="33"/>
      <c r="K3" s="33"/>
      <c r="L3" s="33"/>
      <c r="M3" s="33"/>
      <c r="N3" s="33"/>
      <c r="P3" s="73"/>
      <c r="Q3" s="73"/>
      <c r="R3" s="73"/>
      <c r="S3" s="73"/>
      <c r="T3" s="73"/>
      <c r="U3" s="73"/>
      <c r="V3" s="73"/>
      <c r="W3" s="73"/>
      <c r="X3" s="73"/>
      <c r="Y3" s="73"/>
      <c r="Z3" s="73"/>
      <c r="AA3" s="73"/>
      <c r="AB3" s="73"/>
      <c r="AC3" s="73"/>
      <c r="AD3" s="73"/>
      <c r="AE3" s="73"/>
      <c r="AF3" s="73"/>
      <c r="AG3" s="73"/>
      <c r="AH3" s="73"/>
      <c r="AI3" s="34"/>
      <c r="AJ3" s="34"/>
      <c r="AK3" s="34"/>
      <c r="AL3" s="34"/>
      <c r="AO3" s="11" t="s">
        <v>5</v>
      </c>
    </row>
    <row r="4" spans="1:41" ht="19.5" customHeight="1">
      <c r="A4" s="106" t="s">
        <v>57</v>
      </c>
      <c r="B4" s="107"/>
      <c r="C4" s="107"/>
      <c r="D4" s="108"/>
      <c r="E4" s="135" t="s">
        <v>214</v>
      </c>
      <c r="F4" s="128" t="s">
        <v>215</v>
      </c>
      <c r="G4" s="129"/>
      <c r="H4" s="129"/>
      <c r="I4" s="129"/>
      <c r="J4" s="129"/>
      <c r="K4" s="129"/>
      <c r="L4" s="129"/>
      <c r="M4" s="129"/>
      <c r="N4" s="129"/>
      <c r="O4" s="130"/>
      <c r="P4" s="128" t="s">
        <v>216</v>
      </c>
      <c r="Q4" s="129"/>
      <c r="R4" s="129"/>
      <c r="S4" s="129"/>
      <c r="T4" s="129"/>
      <c r="U4" s="129"/>
      <c r="V4" s="129"/>
      <c r="W4" s="129"/>
      <c r="X4" s="129"/>
      <c r="Y4" s="130"/>
      <c r="Z4" s="128" t="s">
        <v>217</v>
      </c>
      <c r="AA4" s="129"/>
      <c r="AB4" s="129"/>
      <c r="AC4" s="129"/>
      <c r="AD4" s="129"/>
      <c r="AE4" s="129"/>
      <c r="AF4" s="129"/>
      <c r="AG4" s="129"/>
      <c r="AH4" s="129"/>
      <c r="AI4" s="129"/>
      <c r="AJ4" s="129"/>
      <c r="AK4" s="129"/>
      <c r="AL4" s="129"/>
      <c r="AM4" s="129"/>
      <c r="AN4" s="129"/>
      <c r="AO4" s="130"/>
    </row>
    <row r="5" spans="1:41" ht="19.5" customHeight="1">
      <c r="A5" s="133" t="s">
        <v>68</v>
      </c>
      <c r="B5" s="134"/>
      <c r="C5" s="98" t="s">
        <v>69</v>
      </c>
      <c r="D5" s="100" t="s">
        <v>168</v>
      </c>
      <c r="E5" s="136"/>
      <c r="F5" s="131" t="s">
        <v>58</v>
      </c>
      <c r="G5" s="125" t="s">
        <v>218</v>
      </c>
      <c r="H5" s="126"/>
      <c r="I5" s="127"/>
      <c r="J5" s="125" t="s">
        <v>219</v>
      </c>
      <c r="K5" s="126"/>
      <c r="L5" s="127"/>
      <c r="M5" s="125" t="s">
        <v>220</v>
      </c>
      <c r="N5" s="126"/>
      <c r="O5" s="127"/>
      <c r="P5" s="138" t="s">
        <v>58</v>
      </c>
      <c r="Q5" s="125" t="s">
        <v>218</v>
      </c>
      <c r="R5" s="126"/>
      <c r="S5" s="127"/>
      <c r="T5" s="125" t="s">
        <v>219</v>
      </c>
      <c r="U5" s="126"/>
      <c r="V5" s="127"/>
      <c r="W5" s="125" t="s">
        <v>220</v>
      </c>
      <c r="X5" s="126"/>
      <c r="Y5" s="127"/>
      <c r="Z5" s="131" t="s">
        <v>58</v>
      </c>
      <c r="AA5" s="125" t="s">
        <v>218</v>
      </c>
      <c r="AB5" s="126"/>
      <c r="AC5" s="127"/>
      <c r="AD5" s="125" t="s">
        <v>219</v>
      </c>
      <c r="AE5" s="126"/>
      <c r="AF5" s="127"/>
      <c r="AG5" s="125" t="s">
        <v>220</v>
      </c>
      <c r="AH5" s="126"/>
      <c r="AI5" s="127"/>
      <c r="AJ5" s="125" t="s">
        <v>221</v>
      </c>
      <c r="AK5" s="126"/>
      <c r="AL5" s="127"/>
      <c r="AM5" s="125" t="s">
        <v>174</v>
      </c>
      <c r="AN5" s="126"/>
      <c r="AO5" s="127"/>
    </row>
    <row r="6" spans="1:41" ht="29.25" customHeight="1">
      <c r="A6" s="74" t="s">
        <v>78</v>
      </c>
      <c r="B6" s="74" t="s">
        <v>79</v>
      </c>
      <c r="C6" s="99"/>
      <c r="D6" s="99"/>
      <c r="E6" s="137"/>
      <c r="F6" s="132"/>
      <c r="G6" s="75" t="s">
        <v>73</v>
      </c>
      <c r="H6" s="76" t="s">
        <v>164</v>
      </c>
      <c r="I6" s="76" t="s">
        <v>165</v>
      </c>
      <c r="J6" s="75" t="s">
        <v>73</v>
      </c>
      <c r="K6" s="76" t="s">
        <v>164</v>
      </c>
      <c r="L6" s="76" t="s">
        <v>165</v>
      </c>
      <c r="M6" s="75" t="s">
        <v>73</v>
      </c>
      <c r="N6" s="76" t="s">
        <v>164</v>
      </c>
      <c r="O6" s="77" t="s">
        <v>165</v>
      </c>
      <c r="P6" s="132"/>
      <c r="Q6" s="78" t="s">
        <v>73</v>
      </c>
      <c r="R6" s="40" t="s">
        <v>164</v>
      </c>
      <c r="S6" s="40" t="s">
        <v>165</v>
      </c>
      <c r="T6" s="78" t="s">
        <v>73</v>
      </c>
      <c r="U6" s="40" t="s">
        <v>164</v>
      </c>
      <c r="V6" s="39" t="s">
        <v>165</v>
      </c>
      <c r="W6" s="35" t="s">
        <v>73</v>
      </c>
      <c r="X6" s="78" t="s">
        <v>164</v>
      </c>
      <c r="Y6" s="40" t="s">
        <v>165</v>
      </c>
      <c r="Z6" s="132"/>
      <c r="AA6" s="75" t="s">
        <v>73</v>
      </c>
      <c r="AB6" s="74" t="s">
        <v>164</v>
      </c>
      <c r="AC6" s="74" t="s">
        <v>165</v>
      </c>
      <c r="AD6" s="75" t="s">
        <v>73</v>
      </c>
      <c r="AE6" s="74" t="s">
        <v>164</v>
      </c>
      <c r="AF6" s="74" t="s">
        <v>165</v>
      </c>
      <c r="AG6" s="75" t="s">
        <v>73</v>
      </c>
      <c r="AH6" s="76" t="s">
        <v>164</v>
      </c>
      <c r="AI6" s="76" t="s">
        <v>165</v>
      </c>
      <c r="AJ6" s="75" t="s">
        <v>73</v>
      </c>
      <c r="AK6" s="76" t="s">
        <v>164</v>
      </c>
      <c r="AL6" s="76" t="s">
        <v>165</v>
      </c>
      <c r="AM6" s="75" t="s">
        <v>73</v>
      </c>
      <c r="AN6" s="76" t="s">
        <v>164</v>
      </c>
      <c r="AO6" s="76" t="s">
        <v>165</v>
      </c>
    </row>
    <row r="7" spans="1:41" ht="19.5" customHeight="1">
      <c r="A7" s="41" t="s">
        <v>38</v>
      </c>
      <c r="B7" s="41" t="s">
        <v>38</v>
      </c>
      <c r="C7" s="41" t="s">
        <v>38</v>
      </c>
      <c r="D7" s="41" t="s">
        <v>58</v>
      </c>
      <c r="E7" s="42">
        <f aca="true" t="shared" si="0" ref="E7:E38">SUM(F7,P7,Z7)</f>
        <v>23985.9</v>
      </c>
      <c r="F7" s="42">
        <f aca="true" t="shared" si="1" ref="F7:F38">SUM(G7,J7,M7)</f>
        <v>23145</v>
      </c>
      <c r="G7" s="42">
        <f aca="true" t="shared" si="2" ref="G7:G38">SUM(H7:I7)</f>
        <v>23145</v>
      </c>
      <c r="H7" s="42">
        <v>7967.51</v>
      </c>
      <c r="I7" s="43">
        <v>15177.49</v>
      </c>
      <c r="J7" s="42">
        <f aca="true" t="shared" si="3" ref="J7:J38">SUM(K7:L7)</f>
        <v>0</v>
      </c>
      <c r="K7" s="42">
        <v>0</v>
      </c>
      <c r="L7" s="43">
        <v>0</v>
      </c>
      <c r="M7" s="42">
        <f aca="true" t="shared" si="4" ref="M7:M38">SUM(N7:O7)</f>
        <v>0</v>
      </c>
      <c r="N7" s="42">
        <v>0</v>
      </c>
      <c r="O7" s="43">
        <v>0</v>
      </c>
      <c r="P7" s="44">
        <f aca="true" t="shared" si="5" ref="P7:P38">SUM(Q7,T7,W7)</f>
        <v>0</v>
      </c>
      <c r="Q7" s="42">
        <f aca="true" t="shared" si="6" ref="Q7:Q38">SUM(R7:S7)</f>
        <v>0</v>
      </c>
      <c r="R7" s="42">
        <v>0</v>
      </c>
      <c r="S7" s="43">
        <v>0</v>
      </c>
      <c r="T7" s="42">
        <f aca="true" t="shared" si="7" ref="T7:T38">SUM(U7:V7)</f>
        <v>0</v>
      </c>
      <c r="U7" s="42">
        <v>0</v>
      </c>
      <c r="V7" s="42">
        <v>0</v>
      </c>
      <c r="W7" s="42">
        <f aca="true" t="shared" si="8" ref="W7:W38">SUM(X7:Y7)</f>
        <v>0</v>
      </c>
      <c r="X7" s="42">
        <v>0</v>
      </c>
      <c r="Y7" s="43">
        <v>0</v>
      </c>
      <c r="Z7" s="44">
        <f aca="true" t="shared" si="9" ref="Z7:Z38">SUM(AA7,AD7,AG7,AJ7,AM7)</f>
        <v>840.9</v>
      </c>
      <c r="AA7" s="42">
        <f aca="true" t="shared" si="10" ref="AA7:AA38">SUM(AB7:AC7)</f>
        <v>741.98</v>
      </c>
      <c r="AB7" s="42">
        <v>0</v>
      </c>
      <c r="AC7" s="43">
        <v>741.98</v>
      </c>
      <c r="AD7" s="42">
        <f aca="true" t="shared" si="11" ref="AD7:AD38">SUM(AE7:AF7)</f>
        <v>0</v>
      </c>
      <c r="AE7" s="42">
        <v>0</v>
      </c>
      <c r="AF7" s="43">
        <v>0</v>
      </c>
      <c r="AG7" s="42">
        <f aca="true" t="shared" si="12" ref="AG7:AG38">SUM(AH7:AI7)</f>
        <v>0</v>
      </c>
      <c r="AH7" s="42">
        <v>0</v>
      </c>
      <c r="AI7" s="43">
        <v>0</v>
      </c>
      <c r="AJ7" s="42">
        <f aca="true" t="shared" si="13" ref="AJ7:AJ38">SUM(AK7:AL7)</f>
        <v>0</v>
      </c>
      <c r="AK7" s="42">
        <v>0</v>
      </c>
      <c r="AL7" s="43">
        <v>0</v>
      </c>
      <c r="AM7" s="42">
        <f aca="true" t="shared" si="14" ref="AM7:AM38">SUM(AN7:AO7)</f>
        <v>98.92</v>
      </c>
      <c r="AN7" s="42">
        <v>0</v>
      </c>
      <c r="AO7" s="43">
        <v>98.92</v>
      </c>
    </row>
    <row r="8" spans="1:41" ht="19.5" customHeight="1">
      <c r="A8" s="41" t="s">
        <v>38</v>
      </c>
      <c r="B8" s="41" t="s">
        <v>38</v>
      </c>
      <c r="C8" s="41" t="s">
        <v>38</v>
      </c>
      <c r="D8" s="41" t="s">
        <v>81</v>
      </c>
      <c r="E8" s="42">
        <f t="shared" si="0"/>
        <v>7321.929999999999</v>
      </c>
      <c r="F8" s="42">
        <f t="shared" si="1"/>
        <v>7017.73</v>
      </c>
      <c r="G8" s="42">
        <f t="shared" si="2"/>
        <v>7017.73</v>
      </c>
      <c r="H8" s="42">
        <v>4898.63</v>
      </c>
      <c r="I8" s="43">
        <v>2119.1</v>
      </c>
      <c r="J8" s="42">
        <f t="shared" si="3"/>
        <v>0</v>
      </c>
      <c r="K8" s="42">
        <v>0</v>
      </c>
      <c r="L8" s="43">
        <v>0</v>
      </c>
      <c r="M8" s="42">
        <f t="shared" si="4"/>
        <v>0</v>
      </c>
      <c r="N8" s="42">
        <v>0</v>
      </c>
      <c r="O8" s="43">
        <v>0</v>
      </c>
      <c r="P8" s="44">
        <f t="shared" si="5"/>
        <v>0</v>
      </c>
      <c r="Q8" s="42">
        <f t="shared" si="6"/>
        <v>0</v>
      </c>
      <c r="R8" s="42">
        <v>0</v>
      </c>
      <c r="S8" s="43">
        <v>0</v>
      </c>
      <c r="T8" s="42">
        <f t="shared" si="7"/>
        <v>0</v>
      </c>
      <c r="U8" s="42">
        <v>0</v>
      </c>
      <c r="V8" s="42">
        <v>0</v>
      </c>
      <c r="W8" s="42">
        <f t="shared" si="8"/>
        <v>0</v>
      </c>
      <c r="X8" s="42">
        <v>0</v>
      </c>
      <c r="Y8" s="43">
        <v>0</v>
      </c>
      <c r="Z8" s="44">
        <f t="shared" si="9"/>
        <v>304.2</v>
      </c>
      <c r="AA8" s="42">
        <f t="shared" si="10"/>
        <v>205.28</v>
      </c>
      <c r="AB8" s="42">
        <v>0</v>
      </c>
      <c r="AC8" s="43">
        <v>205.28</v>
      </c>
      <c r="AD8" s="42">
        <f t="shared" si="11"/>
        <v>0</v>
      </c>
      <c r="AE8" s="42">
        <v>0</v>
      </c>
      <c r="AF8" s="43">
        <v>0</v>
      </c>
      <c r="AG8" s="42">
        <f t="shared" si="12"/>
        <v>0</v>
      </c>
      <c r="AH8" s="42">
        <v>0</v>
      </c>
      <c r="AI8" s="43">
        <v>0</v>
      </c>
      <c r="AJ8" s="42">
        <f t="shared" si="13"/>
        <v>0</v>
      </c>
      <c r="AK8" s="42">
        <v>0</v>
      </c>
      <c r="AL8" s="43">
        <v>0</v>
      </c>
      <c r="AM8" s="42">
        <f t="shared" si="14"/>
        <v>98.92</v>
      </c>
      <c r="AN8" s="42">
        <v>0</v>
      </c>
      <c r="AO8" s="43">
        <v>98.92</v>
      </c>
    </row>
    <row r="9" spans="1:41" ht="19.5" customHeight="1">
      <c r="A9" s="41" t="s">
        <v>38</v>
      </c>
      <c r="B9" s="41" t="s">
        <v>38</v>
      </c>
      <c r="C9" s="41" t="s">
        <v>38</v>
      </c>
      <c r="D9" s="41" t="s">
        <v>82</v>
      </c>
      <c r="E9" s="42">
        <f t="shared" si="0"/>
        <v>7321.929999999999</v>
      </c>
      <c r="F9" s="42">
        <f t="shared" si="1"/>
        <v>7017.73</v>
      </c>
      <c r="G9" s="42">
        <f t="shared" si="2"/>
        <v>7017.73</v>
      </c>
      <c r="H9" s="42">
        <v>4898.63</v>
      </c>
      <c r="I9" s="43">
        <v>2119.1</v>
      </c>
      <c r="J9" s="42">
        <f t="shared" si="3"/>
        <v>0</v>
      </c>
      <c r="K9" s="42">
        <v>0</v>
      </c>
      <c r="L9" s="43">
        <v>0</v>
      </c>
      <c r="M9" s="42">
        <f t="shared" si="4"/>
        <v>0</v>
      </c>
      <c r="N9" s="42">
        <v>0</v>
      </c>
      <c r="O9" s="43">
        <v>0</v>
      </c>
      <c r="P9" s="44">
        <f t="shared" si="5"/>
        <v>0</v>
      </c>
      <c r="Q9" s="42">
        <f t="shared" si="6"/>
        <v>0</v>
      </c>
      <c r="R9" s="42">
        <v>0</v>
      </c>
      <c r="S9" s="43">
        <v>0</v>
      </c>
      <c r="T9" s="42">
        <f t="shared" si="7"/>
        <v>0</v>
      </c>
      <c r="U9" s="42">
        <v>0</v>
      </c>
      <c r="V9" s="42">
        <v>0</v>
      </c>
      <c r="W9" s="42">
        <f t="shared" si="8"/>
        <v>0</v>
      </c>
      <c r="X9" s="42">
        <v>0</v>
      </c>
      <c r="Y9" s="43">
        <v>0</v>
      </c>
      <c r="Z9" s="44">
        <f t="shared" si="9"/>
        <v>304.2</v>
      </c>
      <c r="AA9" s="42">
        <f t="shared" si="10"/>
        <v>205.28</v>
      </c>
      <c r="AB9" s="42">
        <v>0</v>
      </c>
      <c r="AC9" s="43">
        <v>205.28</v>
      </c>
      <c r="AD9" s="42">
        <f t="shared" si="11"/>
        <v>0</v>
      </c>
      <c r="AE9" s="42">
        <v>0</v>
      </c>
      <c r="AF9" s="43">
        <v>0</v>
      </c>
      <c r="AG9" s="42">
        <f t="shared" si="12"/>
        <v>0</v>
      </c>
      <c r="AH9" s="42">
        <v>0</v>
      </c>
      <c r="AI9" s="43">
        <v>0</v>
      </c>
      <c r="AJ9" s="42">
        <f t="shared" si="13"/>
        <v>0</v>
      </c>
      <c r="AK9" s="42">
        <v>0</v>
      </c>
      <c r="AL9" s="43">
        <v>0</v>
      </c>
      <c r="AM9" s="42">
        <f t="shared" si="14"/>
        <v>98.92</v>
      </c>
      <c r="AN9" s="42">
        <v>0</v>
      </c>
      <c r="AO9" s="43">
        <v>98.92</v>
      </c>
    </row>
    <row r="10" spans="1:41" ht="19.5" customHeight="1">
      <c r="A10" s="41" t="s">
        <v>38</v>
      </c>
      <c r="B10" s="41" t="s">
        <v>38</v>
      </c>
      <c r="C10" s="41" t="s">
        <v>38</v>
      </c>
      <c r="D10" s="41" t="s">
        <v>222</v>
      </c>
      <c r="E10" s="42">
        <f t="shared" si="0"/>
        <v>3192.98</v>
      </c>
      <c r="F10" s="42">
        <f t="shared" si="1"/>
        <v>3192.98</v>
      </c>
      <c r="G10" s="42">
        <f t="shared" si="2"/>
        <v>3192.98</v>
      </c>
      <c r="H10" s="42">
        <v>3192.98</v>
      </c>
      <c r="I10" s="43">
        <v>0</v>
      </c>
      <c r="J10" s="42">
        <f t="shared" si="3"/>
        <v>0</v>
      </c>
      <c r="K10" s="42">
        <v>0</v>
      </c>
      <c r="L10" s="43">
        <v>0</v>
      </c>
      <c r="M10" s="42">
        <f t="shared" si="4"/>
        <v>0</v>
      </c>
      <c r="N10" s="42">
        <v>0</v>
      </c>
      <c r="O10" s="43">
        <v>0</v>
      </c>
      <c r="P10" s="44">
        <f t="shared" si="5"/>
        <v>0</v>
      </c>
      <c r="Q10" s="42">
        <f t="shared" si="6"/>
        <v>0</v>
      </c>
      <c r="R10" s="42">
        <v>0</v>
      </c>
      <c r="S10" s="43">
        <v>0</v>
      </c>
      <c r="T10" s="42">
        <f t="shared" si="7"/>
        <v>0</v>
      </c>
      <c r="U10" s="42">
        <v>0</v>
      </c>
      <c r="V10" s="42">
        <v>0</v>
      </c>
      <c r="W10" s="42">
        <f t="shared" si="8"/>
        <v>0</v>
      </c>
      <c r="X10" s="42">
        <v>0</v>
      </c>
      <c r="Y10" s="43">
        <v>0</v>
      </c>
      <c r="Z10" s="44">
        <f t="shared" si="9"/>
        <v>0</v>
      </c>
      <c r="AA10" s="42">
        <f t="shared" si="10"/>
        <v>0</v>
      </c>
      <c r="AB10" s="42">
        <v>0</v>
      </c>
      <c r="AC10" s="43">
        <v>0</v>
      </c>
      <c r="AD10" s="42">
        <f t="shared" si="11"/>
        <v>0</v>
      </c>
      <c r="AE10" s="42">
        <v>0</v>
      </c>
      <c r="AF10" s="43">
        <v>0</v>
      </c>
      <c r="AG10" s="42">
        <f t="shared" si="12"/>
        <v>0</v>
      </c>
      <c r="AH10" s="42">
        <v>0</v>
      </c>
      <c r="AI10" s="43">
        <v>0</v>
      </c>
      <c r="AJ10" s="42">
        <f t="shared" si="13"/>
        <v>0</v>
      </c>
      <c r="AK10" s="42">
        <v>0</v>
      </c>
      <c r="AL10" s="43">
        <v>0</v>
      </c>
      <c r="AM10" s="42">
        <f t="shared" si="14"/>
        <v>0</v>
      </c>
      <c r="AN10" s="42">
        <v>0</v>
      </c>
      <c r="AO10" s="43">
        <v>0</v>
      </c>
    </row>
    <row r="11" spans="1:41" ht="19.5" customHeight="1">
      <c r="A11" s="41" t="s">
        <v>223</v>
      </c>
      <c r="B11" s="41" t="s">
        <v>95</v>
      </c>
      <c r="C11" s="41" t="s">
        <v>86</v>
      </c>
      <c r="D11" s="41" t="s">
        <v>224</v>
      </c>
      <c r="E11" s="42">
        <f t="shared" si="0"/>
        <v>2172.56</v>
      </c>
      <c r="F11" s="42">
        <f t="shared" si="1"/>
        <v>2172.56</v>
      </c>
      <c r="G11" s="42">
        <f t="shared" si="2"/>
        <v>2172.56</v>
      </c>
      <c r="H11" s="42">
        <v>2172.56</v>
      </c>
      <c r="I11" s="43">
        <v>0</v>
      </c>
      <c r="J11" s="42">
        <f t="shared" si="3"/>
        <v>0</v>
      </c>
      <c r="K11" s="42">
        <v>0</v>
      </c>
      <c r="L11" s="43">
        <v>0</v>
      </c>
      <c r="M11" s="42">
        <f t="shared" si="4"/>
        <v>0</v>
      </c>
      <c r="N11" s="42">
        <v>0</v>
      </c>
      <c r="O11" s="43">
        <v>0</v>
      </c>
      <c r="P11" s="44">
        <f t="shared" si="5"/>
        <v>0</v>
      </c>
      <c r="Q11" s="42">
        <f t="shared" si="6"/>
        <v>0</v>
      </c>
      <c r="R11" s="42">
        <v>0</v>
      </c>
      <c r="S11" s="43">
        <v>0</v>
      </c>
      <c r="T11" s="42">
        <f t="shared" si="7"/>
        <v>0</v>
      </c>
      <c r="U11" s="42">
        <v>0</v>
      </c>
      <c r="V11" s="42">
        <v>0</v>
      </c>
      <c r="W11" s="42">
        <f t="shared" si="8"/>
        <v>0</v>
      </c>
      <c r="X11" s="42">
        <v>0</v>
      </c>
      <c r="Y11" s="43">
        <v>0</v>
      </c>
      <c r="Z11" s="44">
        <f t="shared" si="9"/>
        <v>0</v>
      </c>
      <c r="AA11" s="42">
        <f t="shared" si="10"/>
        <v>0</v>
      </c>
      <c r="AB11" s="42">
        <v>0</v>
      </c>
      <c r="AC11" s="43">
        <v>0</v>
      </c>
      <c r="AD11" s="42">
        <f t="shared" si="11"/>
        <v>0</v>
      </c>
      <c r="AE11" s="42">
        <v>0</v>
      </c>
      <c r="AF11" s="43">
        <v>0</v>
      </c>
      <c r="AG11" s="42">
        <f t="shared" si="12"/>
        <v>0</v>
      </c>
      <c r="AH11" s="42">
        <v>0</v>
      </c>
      <c r="AI11" s="43">
        <v>0</v>
      </c>
      <c r="AJ11" s="42">
        <f t="shared" si="13"/>
        <v>0</v>
      </c>
      <c r="AK11" s="42">
        <v>0</v>
      </c>
      <c r="AL11" s="43">
        <v>0</v>
      </c>
      <c r="AM11" s="42">
        <f t="shared" si="14"/>
        <v>0</v>
      </c>
      <c r="AN11" s="42">
        <v>0</v>
      </c>
      <c r="AO11" s="43">
        <v>0</v>
      </c>
    </row>
    <row r="12" spans="1:41" ht="19.5" customHeight="1">
      <c r="A12" s="41" t="s">
        <v>223</v>
      </c>
      <c r="B12" s="41" t="s">
        <v>97</v>
      </c>
      <c r="C12" s="41" t="s">
        <v>86</v>
      </c>
      <c r="D12" s="41" t="s">
        <v>225</v>
      </c>
      <c r="E12" s="42">
        <f t="shared" si="0"/>
        <v>684.64</v>
      </c>
      <c r="F12" s="42">
        <f t="shared" si="1"/>
        <v>684.64</v>
      </c>
      <c r="G12" s="42">
        <f t="shared" si="2"/>
        <v>684.64</v>
      </c>
      <c r="H12" s="42">
        <v>684.64</v>
      </c>
      <c r="I12" s="43">
        <v>0</v>
      </c>
      <c r="J12" s="42">
        <f t="shared" si="3"/>
        <v>0</v>
      </c>
      <c r="K12" s="42">
        <v>0</v>
      </c>
      <c r="L12" s="43">
        <v>0</v>
      </c>
      <c r="M12" s="42">
        <f t="shared" si="4"/>
        <v>0</v>
      </c>
      <c r="N12" s="42">
        <v>0</v>
      </c>
      <c r="O12" s="43">
        <v>0</v>
      </c>
      <c r="P12" s="44">
        <f t="shared" si="5"/>
        <v>0</v>
      </c>
      <c r="Q12" s="42">
        <f t="shared" si="6"/>
        <v>0</v>
      </c>
      <c r="R12" s="42">
        <v>0</v>
      </c>
      <c r="S12" s="43">
        <v>0</v>
      </c>
      <c r="T12" s="42">
        <f t="shared" si="7"/>
        <v>0</v>
      </c>
      <c r="U12" s="42">
        <v>0</v>
      </c>
      <c r="V12" s="42">
        <v>0</v>
      </c>
      <c r="W12" s="42">
        <f t="shared" si="8"/>
        <v>0</v>
      </c>
      <c r="X12" s="42">
        <v>0</v>
      </c>
      <c r="Y12" s="43">
        <v>0</v>
      </c>
      <c r="Z12" s="44">
        <f t="shared" si="9"/>
        <v>0</v>
      </c>
      <c r="AA12" s="42">
        <f t="shared" si="10"/>
        <v>0</v>
      </c>
      <c r="AB12" s="42">
        <v>0</v>
      </c>
      <c r="AC12" s="43">
        <v>0</v>
      </c>
      <c r="AD12" s="42">
        <f t="shared" si="11"/>
        <v>0</v>
      </c>
      <c r="AE12" s="42">
        <v>0</v>
      </c>
      <c r="AF12" s="43">
        <v>0</v>
      </c>
      <c r="AG12" s="42">
        <f t="shared" si="12"/>
        <v>0</v>
      </c>
      <c r="AH12" s="42">
        <v>0</v>
      </c>
      <c r="AI12" s="43">
        <v>0</v>
      </c>
      <c r="AJ12" s="42">
        <f t="shared" si="13"/>
        <v>0</v>
      </c>
      <c r="AK12" s="42">
        <v>0</v>
      </c>
      <c r="AL12" s="43">
        <v>0</v>
      </c>
      <c r="AM12" s="42">
        <f t="shared" si="14"/>
        <v>0</v>
      </c>
      <c r="AN12" s="42">
        <v>0</v>
      </c>
      <c r="AO12" s="43">
        <v>0</v>
      </c>
    </row>
    <row r="13" spans="1:41" ht="19.5" customHeight="1">
      <c r="A13" s="41" t="s">
        <v>223</v>
      </c>
      <c r="B13" s="41" t="s">
        <v>84</v>
      </c>
      <c r="C13" s="41" t="s">
        <v>86</v>
      </c>
      <c r="D13" s="41" t="s">
        <v>226</v>
      </c>
      <c r="E13" s="42">
        <f t="shared" si="0"/>
        <v>310.86</v>
      </c>
      <c r="F13" s="42">
        <f t="shared" si="1"/>
        <v>310.86</v>
      </c>
      <c r="G13" s="42">
        <f t="shared" si="2"/>
        <v>310.86</v>
      </c>
      <c r="H13" s="42">
        <v>310.86</v>
      </c>
      <c r="I13" s="43">
        <v>0</v>
      </c>
      <c r="J13" s="42">
        <f t="shared" si="3"/>
        <v>0</v>
      </c>
      <c r="K13" s="42">
        <v>0</v>
      </c>
      <c r="L13" s="43">
        <v>0</v>
      </c>
      <c r="M13" s="42">
        <f t="shared" si="4"/>
        <v>0</v>
      </c>
      <c r="N13" s="42">
        <v>0</v>
      </c>
      <c r="O13" s="43">
        <v>0</v>
      </c>
      <c r="P13" s="44">
        <f t="shared" si="5"/>
        <v>0</v>
      </c>
      <c r="Q13" s="42">
        <f t="shared" si="6"/>
        <v>0</v>
      </c>
      <c r="R13" s="42">
        <v>0</v>
      </c>
      <c r="S13" s="43">
        <v>0</v>
      </c>
      <c r="T13" s="42">
        <f t="shared" si="7"/>
        <v>0</v>
      </c>
      <c r="U13" s="42">
        <v>0</v>
      </c>
      <c r="V13" s="42">
        <v>0</v>
      </c>
      <c r="W13" s="42">
        <f t="shared" si="8"/>
        <v>0</v>
      </c>
      <c r="X13" s="42">
        <v>0</v>
      </c>
      <c r="Y13" s="43">
        <v>0</v>
      </c>
      <c r="Z13" s="44">
        <f t="shared" si="9"/>
        <v>0</v>
      </c>
      <c r="AA13" s="42">
        <f t="shared" si="10"/>
        <v>0</v>
      </c>
      <c r="AB13" s="42">
        <v>0</v>
      </c>
      <c r="AC13" s="43">
        <v>0</v>
      </c>
      <c r="AD13" s="42">
        <f t="shared" si="11"/>
        <v>0</v>
      </c>
      <c r="AE13" s="42">
        <v>0</v>
      </c>
      <c r="AF13" s="43">
        <v>0</v>
      </c>
      <c r="AG13" s="42">
        <f t="shared" si="12"/>
        <v>0</v>
      </c>
      <c r="AH13" s="42">
        <v>0</v>
      </c>
      <c r="AI13" s="43">
        <v>0</v>
      </c>
      <c r="AJ13" s="42">
        <f t="shared" si="13"/>
        <v>0</v>
      </c>
      <c r="AK13" s="42">
        <v>0</v>
      </c>
      <c r="AL13" s="43">
        <v>0</v>
      </c>
      <c r="AM13" s="42">
        <f t="shared" si="14"/>
        <v>0</v>
      </c>
      <c r="AN13" s="42">
        <v>0</v>
      </c>
      <c r="AO13" s="43">
        <v>0</v>
      </c>
    </row>
    <row r="14" spans="1:41" ht="19.5" customHeight="1">
      <c r="A14" s="41" t="s">
        <v>223</v>
      </c>
      <c r="B14" s="41" t="s">
        <v>85</v>
      </c>
      <c r="C14" s="41" t="s">
        <v>86</v>
      </c>
      <c r="D14" s="41" t="s">
        <v>227</v>
      </c>
      <c r="E14" s="42">
        <f t="shared" si="0"/>
        <v>24.92</v>
      </c>
      <c r="F14" s="42">
        <f t="shared" si="1"/>
        <v>24.92</v>
      </c>
      <c r="G14" s="42">
        <f t="shared" si="2"/>
        <v>24.92</v>
      </c>
      <c r="H14" s="42">
        <v>24.92</v>
      </c>
      <c r="I14" s="43">
        <v>0</v>
      </c>
      <c r="J14" s="42">
        <f t="shared" si="3"/>
        <v>0</v>
      </c>
      <c r="K14" s="42">
        <v>0</v>
      </c>
      <c r="L14" s="43">
        <v>0</v>
      </c>
      <c r="M14" s="42">
        <f t="shared" si="4"/>
        <v>0</v>
      </c>
      <c r="N14" s="42">
        <v>0</v>
      </c>
      <c r="O14" s="43">
        <v>0</v>
      </c>
      <c r="P14" s="44">
        <f t="shared" si="5"/>
        <v>0</v>
      </c>
      <c r="Q14" s="42">
        <f t="shared" si="6"/>
        <v>0</v>
      </c>
      <c r="R14" s="42">
        <v>0</v>
      </c>
      <c r="S14" s="43">
        <v>0</v>
      </c>
      <c r="T14" s="42">
        <f t="shared" si="7"/>
        <v>0</v>
      </c>
      <c r="U14" s="42">
        <v>0</v>
      </c>
      <c r="V14" s="42">
        <v>0</v>
      </c>
      <c r="W14" s="42">
        <f t="shared" si="8"/>
        <v>0</v>
      </c>
      <c r="X14" s="42">
        <v>0</v>
      </c>
      <c r="Y14" s="43">
        <v>0</v>
      </c>
      <c r="Z14" s="44">
        <f t="shared" si="9"/>
        <v>0</v>
      </c>
      <c r="AA14" s="42">
        <f t="shared" si="10"/>
        <v>0</v>
      </c>
      <c r="AB14" s="42">
        <v>0</v>
      </c>
      <c r="AC14" s="43">
        <v>0</v>
      </c>
      <c r="AD14" s="42">
        <f t="shared" si="11"/>
        <v>0</v>
      </c>
      <c r="AE14" s="42">
        <v>0</v>
      </c>
      <c r="AF14" s="43">
        <v>0</v>
      </c>
      <c r="AG14" s="42">
        <f t="shared" si="12"/>
        <v>0</v>
      </c>
      <c r="AH14" s="42">
        <v>0</v>
      </c>
      <c r="AI14" s="43">
        <v>0</v>
      </c>
      <c r="AJ14" s="42">
        <f t="shared" si="13"/>
        <v>0</v>
      </c>
      <c r="AK14" s="42">
        <v>0</v>
      </c>
      <c r="AL14" s="43">
        <v>0</v>
      </c>
      <c r="AM14" s="42">
        <f t="shared" si="14"/>
        <v>0</v>
      </c>
      <c r="AN14" s="42">
        <v>0</v>
      </c>
      <c r="AO14" s="43">
        <v>0</v>
      </c>
    </row>
    <row r="15" spans="1:41" ht="19.5" customHeight="1">
      <c r="A15" s="41" t="s">
        <v>38</v>
      </c>
      <c r="B15" s="41" t="s">
        <v>38</v>
      </c>
      <c r="C15" s="41" t="s">
        <v>38</v>
      </c>
      <c r="D15" s="41" t="s">
        <v>228</v>
      </c>
      <c r="E15" s="42">
        <f t="shared" si="0"/>
        <v>3577.21</v>
      </c>
      <c r="F15" s="42">
        <f t="shared" si="1"/>
        <v>3413.01</v>
      </c>
      <c r="G15" s="42">
        <f t="shared" si="2"/>
        <v>3413.01</v>
      </c>
      <c r="H15" s="42">
        <v>1520.33</v>
      </c>
      <c r="I15" s="43">
        <v>1892.68</v>
      </c>
      <c r="J15" s="42">
        <f t="shared" si="3"/>
        <v>0</v>
      </c>
      <c r="K15" s="42">
        <v>0</v>
      </c>
      <c r="L15" s="43">
        <v>0</v>
      </c>
      <c r="M15" s="42">
        <f t="shared" si="4"/>
        <v>0</v>
      </c>
      <c r="N15" s="42">
        <v>0</v>
      </c>
      <c r="O15" s="43">
        <v>0</v>
      </c>
      <c r="P15" s="44">
        <f t="shared" si="5"/>
        <v>0</v>
      </c>
      <c r="Q15" s="42">
        <f t="shared" si="6"/>
        <v>0</v>
      </c>
      <c r="R15" s="42">
        <v>0</v>
      </c>
      <c r="S15" s="43">
        <v>0</v>
      </c>
      <c r="T15" s="42">
        <f t="shared" si="7"/>
        <v>0</v>
      </c>
      <c r="U15" s="42">
        <v>0</v>
      </c>
      <c r="V15" s="42">
        <v>0</v>
      </c>
      <c r="W15" s="42">
        <f t="shared" si="8"/>
        <v>0</v>
      </c>
      <c r="X15" s="42">
        <v>0</v>
      </c>
      <c r="Y15" s="43">
        <v>0</v>
      </c>
      <c r="Z15" s="44">
        <f t="shared" si="9"/>
        <v>164.2</v>
      </c>
      <c r="AA15" s="42">
        <f t="shared" si="10"/>
        <v>65.28</v>
      </c>
      <c r="AB15" s="42">
        <v>0</v>
      </c>
      <c r="AC15" s="43">
        <v>65.28</v>
      </c>
      <c r="AD15" s="42">
        <f t="shared" si="11"/>
        <v>0</v>
      </c>
      <c r="AE15" s="42">
        <v>0</v>
      </c>
      <c r="AF15" s="43">
        <v>0</v>
      </c>
      <c r="AG15" s="42">
        <f t="shared" si="12"/>
        <v>0</v>
      </c>
      <c r="AH15" s="42">
        <v>0</v>
      </c>
      <c r="AI15" s="43">
        <v>0</v>
      </c>
      <c r="AJ15" s="42">
        <f t="shared" si="13"/>
        <v>0</v>
      </c>
      <c r="AK15" s="42">
        <v>0</v>
      </c>
      <c r="AL15" s="43">
        <v>0</v>
      </c>
      <c r="AM15" s="42">
        <f t="shared" si="14"/>
        <v>98.92</v>
      </c>
      <c r="AN15" s="42">
        <v>0</v>
      </c>
      <c r="AO15" s="43">
        <v>98.92</v>
      </c>
    </row>
    <row r="16" spans="1:41" ht="19.5" customHeight="1">
      <c r="A16" s="41" t="s">
        <v>229</v>
      </c>
      <c r="B16" s="41" t="s">
        <v>95</v>
      </c>
      <c r="C16" s="41" t="s">
        <v>86</v>
      </c>
      <c r="D16" s="41" t="s">
        <v>230</v>
      </c>
      <c r="E16" s="42">
        <f t="shared" si="0"/>
        <v>961.7299999999999</v>
      </c>
      <c r="F16" s="42">
        <f t="shared" si="1"/>
        <v>961.7299999999999</v>
      </c>
      <c r="G16" s="42">
        <f t="shared" si="2"/>
        <v>961.7299999999999</v>
      </c>
      <c r="H16" s="42">
        <v>887.93</v>
      </c>
      <c r="I16" s="43">
        <v>73.8</v>
      </c>
      <c r="J16" s="42">
        <f t="shared" si="3"/>
        <v>0</v>
      </c>
      <c r="K16" s="42">
        <v>0</v>
      </c>
      <c r="L16" s="43">
        <v>0</v>
      </c>
      <c r="M16" s="42">
        <f t="shared" si="4"/>
        <v>0</v>
      </c>
      <c r="N16" s="42">
        <v>0</v>
      </c>
      <c r="O16" s="43">
        <v>0</v>
      </c>
      <c r="P16" s="44">
        <f t="shared" si="5"/>
        <v>0</v>
      </c>
      <c r="Q16" s="42">
        <f t="shared" si="6"/>
        <v>0</v>
      </c>
      <c r="R16" s="42">
        <v>0</v>
      </c>
      <c r="S16" s="43">
        <v>0</v>
      </c>
      <c r="T16" s="42">
        <f t="shared" si="7"/>
        <v>0</v>
      </c>
      <c r="U16" s="42">
        <v>0</v>
      </c>
      <c r="V16" s="42">
        <v>0</v>
      </c>
      <c r="W16" s="42">
        <f t="shared" si="8"/>
        <v>0</v>
      </c>
      <c r="X16" s="42">
        <v>0</v>
      </c>
      <c r="Y16" s="43">
        <v>0</v>
      </c>
      <c r="Z16" s="44">
        <f t="shared" si="9"/>
        <v>0</v>
      </c>
      <c r="AA16" s="42">
        <f t="shared" si="10"/>
        <v>0</v>
      </c>
      <c r="AB16" s="42">
        <v>0</v>
      </c>
      <c r="AC16" s="43">
        <v>0</v>
      </c>
      <c r="AD16" s="42">
        <f t="shared" si="11"/>
        <v>0</v>
      </c>
      <c r="AE16" s="42">
        <v>0</v>
      </c>
      <c r="AF16" s="43">
        <v>0</v>
      </c>
      <c r="AG16" s="42">
        <f t="shared" si="12"/>
        <v>0</v>
      </c>
      <c r="AH16" s="42">
        <v>0</v>
      </c>
      <c r="AI16" s="43">
        <v>0</v>
      </c>
      <c r="AJ16" s="42">
        <f t="shared" si="13"/>
        <v>0</v>
      </c>
      <c r="AK16" s="42">
        <v>0</v>
      </c>
      <c r="AL16" s="43">
        <v>0</v>
      </c>
      <c r="AM16" s="42">
        <f t="shared" si="14"/>
        <v>0</v>
      </c>
      <c r="AN16" s="42">
        <v>0</v>
      </c>
      <c r="AO16" s="43">
        <v>0</v>
      </c>
    </row>
    <row r="17" spans="1:41" ht="19.5" customHeight="1">
      <c r="A17" s="41" t="s">
        <v>229</v>
      </c>
      <c r="B17" s="41" t="s">
        <v>97</v>
      </c>
      <c r="C17" s="41" t="s">
        <v>86</v>
      </c>
      <c r="D17" s="41" t="s">
        <v>231</v>
      </c>
      <c r="E17" s="42">
        <f t="shared" si="0"/>
        <v>160</v>
      </c>
      <c r="F17" s="42">
        <f t="shared" si="1"/>
        <v>160</v>
      </c>
      <c r="G17" s="42">
        <f t="shared" si="2"/>
        <v>160</v>
      </c>
      <c r="H17" s="42">
        <v>160</v>
      </c>
      <c r="I17" s="43">
        <v>0</v>
      </c>
      <c r="J17" s="42">
        <f t="shared" si="3"/>
        <v>0</v>
      </c>
      <c r="K17" s="42">
        <v>0</v>
      </c>
      <c r="L17" s="43">
        <v>0</v>
      </c>
      <c r="M17" s="42">
        <f t="shared" si="4"/>
        <v>0</v>
      </c>
      <c r="N17" s="42">
        <v>0</v>
      </c>
      <c r="O17" s="43">
        <v>0</v>
      </c>
      <c r="P17" s="44">
        <f t="shared" si="5"/>
        <v>0</v>
      </c>
      <c r="Q17" s="42">
        <f t="shared" si="6"/>
        <v>0</v>
      </c>
      <c r="R17" s="42">
        <v>0</v>
      </c>
      <c r="S17" s="43">
        <v>0</v>
      </c>
      <c r="T17" s="42">
        <f t="shared" si="7"/>
        <v>0</v>
      </c>
      <c r="U17" s="42">
        <v>0</v>
      </c>
      <c r="V17" s="42">
        <v>0</v>
      </c>
      <c r="W17" s="42">
        <f t="shared" si="8"/>
        <v>0</v>
      </c>
      <c r="X17" s="42">
        <v>0</v>
      </c>
      <c r="Y17" s="43">
        <v>0</v>
      </c>
      <c r="Z17" s="44">
        <f t="shared" si="9"/>
        <v>0</v>
      </c>
      <c r="AA17" s="42">
        <f t="shared" si="10"/>
        <v>0</v>
      </c>
      <c r="AB17" s="42">
        <v>0</v>
      </c>
      <c r="AC17" s="43">
        <v>0</v>
      </c>
      <c r="AD17" s="42">
        <f t="shared" si="11"/>
        <v>0</v>
      </c>
      <c r="AE17" s="42">
        <v>0</v>
      </c>
      <c r="AF17" s="43">
        <v>0</v>
      </c>
      <c r="AG17" s="42">
        <f t="shared" si="12"/>
        <v>0</v>
      </c>
      <c r="AH17" s="42">
        <v>0</v>
      </c>
      <c r="AI17" s="43">
        <v>0</v>
      </c>
      <c r="AJ17" s="42">
        <f t="shared" si="13"/>
        <v>0</v>
      </c>
      <c r="AK17" s="42">
        <v>0</v>
      </c>
      <c r="AL17" s="43">
        <v>0</v>
      </c>
      <c r="AM17" s="42">
        <f t="shared" si="14"/>
        <v>0</v>
      </c>
      <c r="AN17" s="42">
        <v>0</v>
      </c>
      <c r="AO17" s="43">
        <v>0</v>
      </c>
    </row>
    <row r="18" spans="1:41" ht="19.5" customHeight="1">
      <c r="A18" s="41" t="s">
        <v>229</v>
      </c>
      <c r="B18" s="41" t="s">
        <v>84</v>
      </c>
      <c r="C18" s="41" t="s">
        <v>86</v>
      </c>
      <c r="D18" s="41" t="s">
        <v>232</v>
      </c>
      <c r="E18" s="42">
        <f t="shared" si="0"/>
        <v>212</v>
      </c>
      <c r="F18" s="42">
        <f t="shared" si="1"/>
        <v>212</v>
      </c>
      <c r="G18" s="42">
        <f t="shared" si="2"/>
        <v>212</v>
      </c>
      <c r="H18" s="42">
        <v>212</v>
      </c>
      <c r="I18" s="43">
        <v>0</v>
      </c>
      <c r="J18" s="42">
        <f t="shared" si="3"/>
        <v>0</v>
      </c>
      <c r="K18" s="42">
        <v>0</v>
      </c>
      <c r="L18" s="43">
        <v>0</v>
      </c>
      <c r="M18" s="42">
        <f t="shared" si="4"/>
        <v>0</v>
      </c>
      <c r="N18" s="42">
        <v>0</v>
      </c>
      <c r="O18" s="43">
        <v>0</v>
      </c>
      <c r="P18" s="44">
        <f t="shared" si="5"/>
        <v>0</v>
      </c>
      <c r="Q18" s="42">
        <f t="shared" si="6"/>
        <v>0</v>
      </c>
      <c r="R18" s="42">
        <v>0</v>
      </c>
      <c r="S18" s="43">
        <v>0</v>
      </c>
      <c r="T18" s="42">
        <f t="shared" si="7"/>
        <v>0</v>
      </c>
      <c r="U18" s="42">
        <v>0</v>
      </c>
      <c r="V18" s="42">
        <v>0</v>
      </c>
      <c r="W18" s="42">
        <f t="shared" si="8"/>
        <v>0</v>
      </c>
      <c r="X18" s="42">
        <v>0</v>
      </c>
      <c r="Y18" s="43">
        <v>0</v>
      </c>
      <c r="Z18" s="44">
        <f t="shared" si="9"/>
        <v>0</v>
      </c>
      <c r="AA18" s="42">
        <f t="shared" si="10"/>
        <v>0</v>
      </c>
      <c r="AB18" s="42">
        <v>0</v>
      </c>
      <c r="AC18" s="43">
        <v>0</v>
      </c>
      <c r="AD18" s="42">
        <f t="shared" si="11"/>
        <v>0</v>
      </c>
      <c r="AE18" s="42">
        <v>0</v>
      </c>
      <c r="AF18" s="43">
        <v>0</v>
      </c>
      <c r="AG18" s="42">
        <f t="shared" si="12"/>
        <v>0</v>
      </c>
      <c r="AH18" s="42">
        <v>0</v>
      </c>
      <c r="AI18" s="43">
        <v>0</v>
      </c>
      <c r="AJ18" s="42">
        <f t="shared" si="13"/>
        <v>0</v>
      </c>
      <c r="AK18" s="42">
        <v>0</v>
      </c>
      <c r="AL18" s="43">
        <v>0</v>
      </c>
      <c r="AM18" s="42">
        <f t="shared" si="14"/>
        <v>0</v>
      </c>
      <c r="AN18" s="42">
        <v>0</v>
      </c>
      <c r="AO18" s="43">
        <v>0</v>
      </c>
    </row>
    <row r="19" spans="1:41" ht="19.5" customHeight="1">
      <c r="A19" s="41" t="s">
        <v>229</v>
      </c>
      <c r="B19" s="41" t="s">
        <v>104</v>
      </c>
      <c r="C19" s="41" t="s">
        <v>86</v>
      </c>
      <c r="D19" s="41" t="s">
        <v>233</v>
      </c>
      <c r="E19" s="42">
        <f t="shared" si="0"/>
        <v>618.88</v>
      </c>
      <c r="F19" s="42">
        <f t="shared" si="1"/>
        <v>618.88</v>
      </c>
      <c r="G19" s="42">
        <f t="shared" si="2"/>
        <v>618.88</v>
      </c>
      <c r="H19" s="42">
        <v>26</v>
      </c>
      <c r="I19" s="43">
        <v>592.88</v>
      </c>
      <c r="J19" s="42">
        <f t="shared" si="3"/>
        <v>0</v>
      </c>
      <c r="K19" s="42">
        <v>0</v>
      </c>
      <c r="L19" s="43">
        <v>0</v>
      </c>
      <c r="M19" s="42">
        <f t="shared" si="4"/>
        <v>0</v>
      </c>
      <c r="N19" s="42">
        <v>0</v>
      </c>
      <c r="O19" s="43">
        <v>0</v>
      </c>
      <c r="P19" s="44">
        <f t="shared" si="5"/>
        <v>0</v>
      </c>
      <c r="Q19" s="42">
        <f t="shared" si="6"/>
        <v>0</v>
      </c>
      <c r="R19" s="42">
        <v>0</v>
      </c>
      <c r="S19" s="43">
        <v>0</v>
      </c>
      <c r="T19" s="42">
        <f t="shared" si="7"/>
        <v>0</v>
      </c>
      <c r="U19" s="42">
        <v>0</v>
      </c>
      <c r="V19" s="42">
        <v>0</v>
      </c>
      <c r="W19" s="42">
        <f t="shared" si="8"/>
        <v>0</v>
      </c>
      <c r="X19" s="42">
        <v>0</v>
      </c>
      <c r="Y19" s="43">
        <v>0</v>
      </c>
      <c r="Z19" s="44">
        <f t="shared" si="9"/>
        <v>0</v>
      </c>
      <c r="AA19" s="42">
        <f t="shared" si="10"/>
        <v>0</v>
      </c>
      <c r="AB19" s="42">
        <v>0</v>
      </c>
      <c r="AC19" s="43">
        <v>0</v>
      </c>
      <c r="AD19" s="42">
        <f t="shared" si="11"/>
        <v>0</v>
      </c>
      <c r="AE19" s="42">
        <v>0</v>
      </c>
      <c r="AF19" s="43">
        <v>0</v>
      </c>
      <c r="AG19" s="42">
        <f t="shared" si="12"/>
        <v>0</v>
      </c>
      <c r="AH19" s="42">
        <v>0</v>
      </c>
      <c r="AI19" s="43">
        <v>0</v>
      </c>
      <c r="AJ19" s="42">
        <f t="shared" si="13"/>
        <v>0</v>
      </c>
      <c r="AK19" s="42">
        <v>0</v>
      </c>
      <c r="AL19" s="43">
        <v>0</v>
      </c>
      <c r="AM19" s="42">
        <f t="shared" si="14"/>
        <v>0</v>
      </c>
      <c r="AN19" s="42">
        <v>0</v>
      </c>
      <c r="AO19" s="43">
        <v>0</v>
      </c>
    </row>
    <row r="20" spans="1:41" ht="19.5" customHeight="1">
      <c r="A20" s="41" t="s">
        <v>229</v>
      </c>
      <c r="B20" s="41" t="s">
        <v>131</v>
      </c>
      <c r="C20" s="41" t="s">
        <v>86</v>
      </c>
      <c r="D20" s="41" t="s">
        <v>234</v>
      </c>
      <c r="E20" s="42">
        <f t="shared" si="0"/>
        <v>25</v>
      </c>
      <c r="F20" s="42">
        <f t="shared" si="1"/>
        <v>25</v>
      </c>
      <c r="G20" s="42">
        <f t="shared" si="2"/>
        <v>25</v>
      </c>
      <c r="H20" s="42">
        <v>25</v>
      </c>
      <c r="I20" s="43">
        <v>0</v>
      </c>
      <c r="J20" s="42">
        <f t="shared" si="3"/>
        <v>0</v>
      </c>
      <c r="K20" s="42">
        <v>0</v>
      </c>
      <c r="L20" s="43">
        <v>0</v>
      </c>
      <c r="M20" s="42">
        <f t="shared" si="4"/>
        <v>0</v>
      </c>
      <c r="N20" s="42">
        <v>0</v>
      </c>
      <c r="O20" s="43">
        <v>0</v>
      </c>
      <c r="P20" s="44">
        <f t="shared" si="5"/>
        <v>0</v>
      </c>
      <c r="Q20" s="42">
        <f t="shared" si="6"/>
        <v>0</v>
      </c>
      <c r="R20" s="42">
        <v>0</v>
      </c>
      <c r="S20" s="43">
        <v>0</v>
      </c>
      <c r="T20" s="42">
        <f t="shared" si="7"/>
        <v>0</v>
      </c>
      <c r="U20" s="42">
        <v>0</v>
      </c>
      <c r="V20" s="42">
        <v>0</v>
      </c>
      <c r="W20" s="42">
        <f t="shared" si="8"/>
        <v>0</v>
      </c>
      <c r="X20" s="42">
        <v>0</v>
      </c>
      <c r="Y20" s="43">
        <v>0</v>
      </c>
      <c r="Z20" s="44">
        <f t="shared" si="9"/>
        <v>0</v>
      </c>
      <c r="AA20" s="42">
        <f t="shared" si="10"/>
        <v>0</v>
      </c>
      <c r="AB20" s="42">
        <v>0</v>
      </c>
      <c r="AC20" s="43">
        <v>0</v>
      </c>
      <c r="AD20" s="42">
        <f t="shared" si="11"/>
        <v>0</v>
      </c>
      <c r="AE20" s="42">
        <v>0</v>
      </c>
      <c r="AF20" s="43">
        <v>0</v>
      </c>
      <c r="AG20" s="42">
        <f t="shared" si="12"/>
        <v>0</v>
      </c>
      <c r="AH20" s="42">
        <v>0</v>
      </c>
      <c r="AI20" s="43">
        <v>0</v>
      </c>
      <c r="AJ20" s="42">
        <f t="shared" si="13"/>
        <v>0</v>
      </c>
      <c r="AK20" s="42">
        <v>0</v>
      </c>
      <c r="AL20" s="43">
        <v>0</v>
      </c>
      <c r="AM20" s="42">
        <f t="shared" si="14"/>
        <v>0</v>
      </c>
      <c r="AN20" s="42">
        <v>0</v>
      </c>
      <c r="AO20" s="43">
        <v>0</v>
      </c>
    </row>
    <row r="21" spans="1:41" ht="19.5" customHeight="1">
      <c r="A21" s="41" t="s">
        <v>229</v>
      </c>
      <c r="B21" s="41" t="s">
        <v>92</v>
      </c>
      <c r="C21" s="41" t="s">
        <v>86</v>
      </c>
      <c r="D21" s="41" t="s">
        <v>235</v>
      </c>
      <c r="E21" s="42">
        <f t="shared" si="0"/>
        <v>68.65</v>
      </c>
      <c r="F21" s="42">
        <f t="shared" si="1"/>
        <v>68.65</v>
      </c>
      <c r="G21" s="42">
        <f t="shared" si="2"/>
        <v>68.65</v>
      </c>
      <c r="H21" s="42">
        <v>68.65</v>
      </c>
      <c r="I21" s="43">
        <v>0</v>
      </c>
      <c r="J21" s="42">
        <f t="shared" si="3"/>
        <v>0</v>
      </c>
      <c r="K21" s="42">
        <v>0</v>
      </c>
      <c r="L21" s="43">
        <v>0</v>
      </c>
      <c r="M21" s="42">
        <f t="shared" si="4"/>
        <v>0</v>
      </c>
      <c r="N21" s="42">
        <v>0</v>
      </c>
      <c r="O21" s="43">
        <v>0</v>
      </c>
      <c r="P21" s="44">
        <f t="shared" si="5"/>
        <v>0</v>
      </c>
      <c r="Q21" s="42">
        <f t="shared" si="6"/>
        <v>0</v>
      </c>
      <c r="R21" s="42">
        <v>0</v>
      </c>
      <c r="S21" s="43">
        <v>0</v>
      </c>
      <c r="T21" s="42">
        <f t="shared" si="7"/>
        <v>0</v>
      </c>
      <c r="U21" s="42">
        <v>0</v>
      </c>
      <c r="V21" s="42">
        <v>0</v>
      </c>
      <c r="W21" s="42">
        <f t="shared" si="8"/>
        <v>0</v>
      </c>
      <c r="X21" s="42">
        <v>0</v>
      </c>
      <c r="Y21" s="43">
        <v>0</v>
      </c>
      <c r="Z21" s="44">
        <f t="shared" si="9"/>
        <v>0</v>
      </c>
      <c r="AA21" s="42">
        <f t="shared" si="10"/>
        <v>0</v>
      </c>
      <c r="AB21" s="42">
        <v>0</v>
      </c>
      <c r="AC21" s="43">
        <v>0</v>
      </c>
      <c r="AD21" s="42">
        <f t="shared" si="11"/>
        <v>0</v>
      </c>
      <c r="AE21" s="42">
        <v>0</v>
      </c>
      <c r="AF21" s="43">
        <v>0</v>
      </c>
      <c r="AG21" s="42">
        <f t="shared" si="12"/>
        <v>0</v>
      </c>
      <c r="AH21" s="42">
        <v>0</v>
      </c>
      <c r="AI21" s="43">
        <v>0</v>
      </c>
      <c r="AJ21" s="42">
        <f t="shared" si="13"/>
        <v>0</v>
      </c>
      <c r="AK21" s="42">
        <v>0</v>
      </c>
      <c r="AL21" s="43">
        <v>0</v>
      </c>
      <c r="AM21" s="42">
        <f t="shared" si="14"/>
        <v>0</v>
      </c>
      <c r="AN21" s="42">
        <v>0</v>
      </c>
      <c r="AO21" s="43">
        <v>0</v>
      </c>
    </row>
    <row r="22" spans="1:41" ht="19.5" customHeight="1">
      <c r="A22" s="41" t="s">
        <v>229</v>
      </c>
      <c r="B22" s="41" t="s">
        <v>236</v>
      </c>
      <c r="C22" s="41" t="s">
        <v>86</v>
      </c>
      <c r="D22" s="41" t="s">
        <v>237</v>
      </c>
      <c r="E22" s="42">
        <f t="shared" si="0"/>
        <v>408.28</v>
      </c>
      <c r="F22" s="42">
        <f t="shared" si="1"/>
        <v>343</v>
      </c>
      <c r="G22" s="42">
        <f t="shared" si="2"/>
        <v>343</v>
      </c>
      <c r="H22" s="42">
        <v>80</v>
      </c>
      <c r="I22" s="43">
        <v>263</v>
      </c>
      <c r="J22" s="42">
        <f t="shared" si="3"/>
        <v>0</v>
      </c>
      <c r="K22" s="42">
        <v>0</v>
      </c>
      <c r="L22" s="43">
        <v>0</v>
      </c>
      <c r="M22" s="42">
        <f t="shared" si="4"/>
        <v>0</v>
      </c>
      <c r="N22" s="42">
        <v>0</v>
      </c>
      <c r="O22" s="43">
        <v>0</v>
      </c>
      <c r="P22" s="44">
        <f t="shared" si="5"/>
        <v>0</v>
      </c>
      <c r="Q22" s="42">
        <f t="shared" si="6"/>
        <v>0</v>
      </c>
      <c r="R22" s="42">
        <v>0</v>
      </c>
      <c r="S22" s="43">
        <v>0</v>
      </c>
      <c r="T22" s="42">
        <f t="shared" si="7"/>
        <v>0</v>
      </c>
      <c r="U22" s="42">
        <v>0</v>
      </c>
      <c r="V22" s="42">
        <v>0</v>
      </c>
      <c r="W22" s="42">
        <f t="shared" si="8"/>
        <v>0</v>
      </c>
      <c r="X22" s="42">
        <v>0</v>
      </c>
      <c r="Y22" s="43">
        <v>0</v>
      </c>
      <c r="Z22" s="44">
        <f t="shared" si="9"/>
        <v>65.28</v>
      </c>
      <c r="AA22" s="42">
        <f t="shared" si="10"/>
        <v>65.28</v>
      </c>
      <c r="AB22" s="42">
        <v>0</v>
      </c>
      <c r="AC22" s="43">
        <v>65.28</v>
      </c>
      <c r="AD22" s="42">
        <f t="shared" si="11"/>
        <v>0</v>
      </c>
      <c r="AE22" s="42">
        <v>0</v>
      </c>
      <c r="AF22" s="43">
        <v>0</v>
      </c>
      <c r="AG22" s="42">
        <f t="shared" si="12"/>
        <v>0</v>
      </c>
      <c r="AH22" s="42">
        <v>0</v>
      </c>
      <c r="AI22" s="43">
        <v>0</v>
      </c>
      <c r="AJ22" s="42">
        <f t="shared" si="13"/>
        <v>0</v>
      </c>
      <c r="AK22" s="42">
        <v>0</v>
      </c>
      <c r="AL22" s="43">
        <v>0</v>
      </c>
      <c r="AM22" s="42">
        <f t="shared" si="14"/>
        <v>0</v>
      </c>
      <c r="AN22" s="42">
        <v>0</v>
      </c>
      <c r="AO22" s="43">
        <v>0</v>
      </c>
    </row>
    <row r="23" spans="1:41" ht="19.5" customHeight="1">
      <c r="A23" s="41" t="s">
        <v>229</v>
      </c>
      <c r="B23" s="41" t="s">
        <v>85</v>
      </c>
      <c r="C23" s="41" t="s">
        <v>86</v>
      </c>
      <c r="D23" s="41" t="s">
        <v>238</v>
      </c>
      <c r="E23" s="42">
        <f t="shared" si="0"/>
        <v>1122.67</v>
      </c>
      <c r="F23" s="42">
        <f t="shared" si="1"/>
        <v>1023.75</v>
      </c>
      <c r="G23" s="42">
        <f t="shared" si="2"/>
        <v>1023.75</v>
      </c>
      <c r="H23" s="42">
        <v>60.75</v>
      </c>
      <c r="I23" s="43">
        <v>963</v>
      </c>
      <c r="J23" s="42">
        <f t="shared" si="3"/>
        <v>0</v>
      </c>
      <c r="K23" s="42">
        <v>0</v>
      </c>
      <c r="L23" s="43">
        <v>0</v>
      </c>
      <c r="M23" s="42">
        <f t="shared" si="4"/>
        <v>0</v>
      </c>
      <c r="N23" s="42">
        <v>0</v>
      </c>
      <c r="O23" s="43">
        <v>0</v>
      </c>
      <c r="P23" s="44">
        <f t="shared" si="5"/>
        <v>0</v>
      </c>
      <c r="Q23" s="42">
        <f t="shared" si="6"/>
        <v>0</v>
      </c>
      <c r="R23" s="42">
        <v>0</v>
      </c>
      <c r="S23" s="43">
        <v>0</v>
      </c>
      <c r="T23" s="42">
        <f t="shared" si="7"/>
        <v>0</v>
      </c>
      <c r="U23" s="42">
        <v>0</v>
      </c>
      <c r="V23" s="42">
        <v>0</v>
      </c>
      <c r="W23" s="42">
        <f t="shared" si="8"/>
        <v>0</v>
      </c>
      <c r="X23" s="42">
        <v>0</v>
      </c>
      <c r="Y23" s="43">
        <v>0</v>
      </c>
      <c r="Z23" s="44">
        <f t="shared" si="9"/>
        <v>98.92</v>
      </c>
      <c r="AA23" s="42">
        <f t="shared" si="10"/>
        <v>0</v>
      </c>
      <c r="AB23" s="42">
        <v>0</v>
      </c>
      <c r="AC23" s="43">
        <v>0</v>
      </c>
      <c r="AD23" s="42">
        <f t="shared" si="11"/>
        <v>0</v>
      </c>
      <c r="AE23" s="42">
        <v>0</v>
      </c>
      <c r="AF23" s="43">
        <v>0</v>
      </c>
      <c r="AG23" s="42">
        <f t="shared" si="12"/>
        <v>0</v>
      </c>
      <c r="AH23" s="42">
        <v>0</v>
      </c>
      <c r="AI23" s="43">
        <v>0</v>
      </c>
      <c r="AJ23" s="42">
        <f t="shared" si="13"/>
        <v>0</v>
      </c>
      <c r="AK23" s="42">
        <v>0</v>
      </c>
      <c r="AL23" s="43">
        <v>0</v>
      </c>
      <c r="AM23" s="42">
        <f t="shared" si="14"/>
        <v>98.92</v>
      </c>
      <c r="AN23" s="42">
        <v>0</v>
      </c>
      <c r="AO23" s="43">
        <v>98.92</v>
      </c>
    </row>
    <row r="24" spans="1:41" ht="19.5" customHeight="1">
      <c r="A24" s="41" t="s">
        <v>38</v>
      </c>
      <c r="B24" s="41" t="s">
        <v>38</v>
      </c>
      <c r="C24" s="41" t="s">
        <v>38</v>
      </c>
      <c r="D24" s="41" t="s">
        <v>239</v>
      </c>
      <c r="E24" s="42">
        <f t="shared" si="0"/>
        <v>236.42</v>
      </c>
      <c r="F24" s="42">
        <f t="shared" si="1"/>
        <v>236.42</v>
      </c>
      <c r="G24" s="42">
        <f t="shared" si="2"/>
        <v>236.42</v>
      </c>
      <c r="H24" s="42">
        <v>100</v>
      </c>
      <c r="I24" s="43">
        <v>136.42</v>
      </c>
      <c r="J24" s="42">
        <f t="shared" si="3"/>
        <v>0</v>
      </c>
      <c r="K24" s="42">
        <v>0</v>
      </c>
      <c r="L24" s="43">
        <v>0</v>
      </c>
      <c r="M24" s="42">
        <f t="shared" si="4"/>
        <v>0</v>
      </c>
      <c r="N24" s="42">
        <v>0</v>
      </c>
      <c r="O24" s="43">
        <v>0</v>
      </c>
      <c r="P24" s="44">
        <f t="shared" si="5"/>
        <v>0</v>
      </c>
      <c r="Q24" s="42">
        <f t="shared" si="6"/>
        <v>0</v>
      </c>
      <c r="R24" s="42">
        <v>0</v>
      </c>
      <c r="S24" s="43">
        <v>0</v>
      </c>
      <c r="T24" s="42">
        <f t="shared" si="7"/>
        <v>0</v>
      </c>
      <c r="U24" s="42">
        <v>0</v>
      </c>
      <c r="V24" s="42">
        <v>0</v>
      </c>
      <c r="W24" s="42">
        <f t="shared" si="8"/>
        <v>0</v>
      </c>
      <c r="X24" s="42">
        <v>0</v>
      </c>
      <c r="Y24" s="43">
        <v>0</v>
      </c>
      <c r="Z24" s="44">
        <f t="shared" si="9"/>
        <v>0</v>
      </c>
      <c r="AA24" s="42">
        <f t="shared" si="10"/>
        <v>0</v>
      </c>
      <c r="AB24" s="42">
        <v>0</v>
      </c>
      <c r="AC24" s="43">
        <v>0</v>
      </c>
      <c r="AD24" s="42">
        <f t="shared" si="11"/>
        <v>0</v>
      </c>
      <c r="AE24" s="42">
        <v>0</v>
      </c>
      <c r="AF24" s="43">
        <v>0</v>
      </c>
      <c r="AG24" s="42">
        <f t="shared" si="12"/>
        <v>0</v>
      </c>
      <c r="AH24" s="42">
        <v>0</v>
      </c>
      <c r="AI24" s="43">
        <v>0</v>
      </c>
      <c r="AJ24" s="42">
        <f t="shared" si="13"/>
        <v>0</v>
      </c>
      <c r="AK24" s="42">
        <v>0</v>
      </c>
      <c r="AL24" s="43">
        <v>0</v>
      </c>
      <c r="AM24" s="42">
        <f t="shared" si="14"/>
        <v>0</v>
      </c>
      <c r="AN24" s="42">
        <v>0</v>
      </c>
      <c r="AO24" s="43">
        <v>0</v>
      </c>
    </row>
    <row r="25" spans="1:41" ht="19.5" customHeight="1">
      <c r="A25" s="41" t="s">
        <v>240</v>
      </c>
      <c r="B25" s="41" t="s">
        <v>131</v>
      </c>
      <c r="C25" s="41" t="s">
        <v>86</v>
      </c>
      <c r="D25" s="41" t="s">
        <v>241</v>
      </c>
      <c r="E25" s="42">
        <f t="shared" si="0"/>
        <v>136.42</v>
      </c>
      <c r="F25" s="42">
        <f t="shared" si="1"/>
        <v>136.42</v>
      </c>
      <c r="G25" s="42">
        <f t="shared" si="2"/>
        <v>136.42</v>
      </c>
      <c r="H25" s="42">
        <v>0</v>
      </c>
      <c r="I25" s="43">
        <v>136.42</v>
      </c>
      <c r="J25" s="42">
        <f t="shared" si="3"/>
        <v>0</v>
      </c>
      <c r="K25" s="42">
        <v>0</v>
      </c>
      <c r="L25" s="43">
        <v>0</v>
      </c>
      <c r="M25" s="42">
        <f t="shared" si="4"/>
        <v>0</v>
      </c>
      <c r="N25" s="42">
        <v>0</v>
      </c>
      <c r="O25" s="43">
        <v>0</v>
      </c>
      <c r="P25" s="44">
        <f t="shared" si="5"/>
        <v>0</v>
      </c>
      <c r="Q25" s="42">
        <f t="shared" si="6"/>
        <v>0</v>
      </c>
      <c r="R25" s="42">
        <v>0</v>
      </c>
      <c r="S25" s="43">
        <v>0</v>
      </c>
      <c r="T25" s="42">
        <f t="shared" si="7"/>
        <v>0</v>
      </c>
      <c r="U25" s="42">
        <v>0</v>
      </c>
      <c r="V25" s="42">
        <v>0</v>
      </c>
      <c r="W25" s="42">
        <f t="shared" si="8"/>
        <v>0</v>
      </c>
      <c r="X25" s="42">
        <v>0</v>
      </c>
      <c r="Y25" s="43">
        <v>0</v>
      </c>
      <c r="Z25" s="44">
        <f t="shared" si="9"/>
        <v>0</v>
      </c>
      <c r="AA25" s="42">
        <f t="shared" si="10"/>
        <v>0</v>
      </c>
      <c r="AB25" s="42">
        <v>0</v>
      </c>
      <c r="AC25" s="43">
        <v>0</v>
      </c>
      <c r="AD25" s="42">
        <f t="shared" si="11"/>
        <v>0</v>
      </c>
      <c r="AE25" s="42">
        <v>0</v>
      </c>
      <c r="AF25" s="43">
        <v>0</v>
      </c>
      <c r="AG25" s="42">
        <f t="shared" si="12"/>
        <v>0</v>
      </c>
      <c r="AH25" s="42">
        <v>0</v>
      </c>
      <c r="AI25" s="43">
        <v>0</v>
      </c>
      <c r="AJ25" s="42">
        <f t="shared" si="13"/>
        <v>0</v>
      </c>
      <c r="AK25" s="42">
        <v>0</v>
      </c>
      <c r="AL25" s="43">
        <v>0</v>
      </c>
      <c r="AM25" s="42">
        <f t="shared" si="14"/>
        <v>0</v>
      </c>
      <c r="AN25" s="42">
        <v>0</v>
      </c>
      <c r="AO25" s="43">
        <v>0</v>
      </c>
    </row>
    <row r="26" spans="1:41" ht="19.5" customHeight="1">
      <c r="A26" s="41" t="s">
        <v>240</v>
      </c>
      <c r="B26" s="41" t="s">
        <v>89</v>
      </c>
      <c r="C26" s="41" t="s">
        <v>86</v>
      </c>
      <c r="D26" s="41" t="s">
        <v>242</v>
      </c>
      <c r="E26" s="42">
        <f t="shared" si="0"/>
        <v>100</v>
      </c>
      <c r="F26" s="42">
        <f t="shared" si="1"/>
        <v>100</v>
      </c>
      <c r="G26" s="42">
        <f t="shared" si="2"/>
        <v>100</v>
      </c>
      <c r="H26" s="42">
        <v>100</v>
      </c>
      <c r="I26" s="43">
        <v>0</v>
      </c>
      <c r="J26" s="42">
        <f t="shared" si="3"/>
        <v>0</v>
      </c>
      <c r="K26" s="42">
        <v>0</v>
      </c>
      <c r="L26" s="43">
        <v>0</v>
      </c>
      <c r="M26" s="42">
        <f t="shared" si="4"/>
        <v>0</v>
      </c>
      <c r="N26" s="42">
        <v>0</v>
      </c>
      <c r="O26" s="43">
        <v>0</v>
      </c>
      <c r="P26" s="44">
        <f t="shared" si="5"/>
        <v>0</v>
      </c>
      <c r="Q26" s="42">
        <f t="shared" si="6"/>
        <v>0</v>
      </c>
      <c r="R26" s="42">
        <v>0</v>
      </c>
      <c r="S26" s="43">
        <v>0</v>
      </c>
      <c r="T26" s="42">
        <f t="shared" si="7"/>
        <v>0</v>
      </c>
      <c r="U26" s="42">
        <v>0</v>
      </c>
      <c r="V26" s="42">
        <v>0</v>
      </c>
      <c r="W26" s="42">
        <f t="shared" si="8"/>
        <v>0</v>
      </c>
      <c r="X26" s="42">
        <v>0</v>
      </c>
      <c r="Y26" s="43">
        <v>0</v>
      </c>
      <c r="Z26" s="44">
        <f t="shared" si="9"/>
        <v>0</v>
      </c>
      <c r="AA26" s="42">
        <f t="shared" si="10"/>
        <v>0</v>
      </c>
      <c r="AB26" s="42">
        <v>0</v>
      </c>
      <c r="AC26" s="43">
        <v>0</v>
      </c>
      <c r="AD26" s="42">
        <f t="shared" si="11"/>
        <v>0</v>
      </c>
      <c r="AE26" s="42">
        <v>0</v>
      </c>
      <c r="AF26" s="43">
        <v>0</v>
      </c>
      <c r="AG26" s="42">
        <f t="shared" si="12"/>
        <v>0</v>
      </c>
      <c r="AH26" s="42">
        <v>0</v>
      </c>
      <c r="AI26" s="43">
        <v>0</v>
      </c>
      <c r="AJ26" s="42">
        <f t="shared" si="13"/>
        <v>0</v>
      </c>
      <c r="AK26" s="42">
        <v>0</v>
      </c>
      <c r="AL26" s="43">
        <v>0</v>
      </c>
      <c r="AM26" s="42">
        <f t="shared" si="14"/>
        <v>0</v>
      </c>
      <c r="AN26" s="42">
        <v>0</v>
      </c>
      <c r="AO26" s="43">
        <v>0</v>
      </c>
    </row>
    <row r="27" spans="1:41" ht="19.5" customHeight="1">
      <c r="A27" s="41" t="s">
        <v>38</v>
      </c>
      <c r="B27" s="41" t="s">
        <v>38</v>
      </c>
      <c r="C27" s="41" t="s">
        <v>38</v>
      </c>
      <c r="D27" s="41" t="s">
        <v>243</v>
      </c>
      <c r="E27" s="42">
        <f t="shared" si="0"/>
        <v>140</v>
      </c>
      <c r="F27" s="42">
        <f t="shared" si="1"/>
        <v>0</v>
      </c>
      <c r="G27" s="42">
        <f t="shared" si="2"/>
        <v>0</v>
      </c>
      <c r="H27" s="42">
        <v>0</v>
      </c>
      <c r="I27" s="43">
        <v>0</v>
      </c>
      <c r="J27" s="42">
        <f t="shared" si="3"/>
        <v>0</v>
      </c>
      <c r="K27" s="42">
        <v>0</v>
      </c>
      <c r="L27" s="43">
        <v>0</v>
      </c>
      <c r="M27" s="42">
        <f t="shared" si="4"/>
        <v>0</v>
      </c>
      <c r="N27" s="42">
        <v>0</v>
      </c>
      <c r="O27" s="43">
        <v>0</v>
      </c>
      <c r="P27" s="44">
        <f t="shared" si="5"/>
        <v>0</v>
      </c>
      <c r="Q27" s="42">
        <f t="shared" si="6"/>
        <v>0</v>
      </c>
      <c r="R27" s="42">
        <v>0</v>
      </c>
      <c r="S27" s="43">
        <v>0</v>
      </c>
      <c r="T27" s="42">
        <f t="shared" si="7"/>
        <v>0</v>
      </c>
      <c r="U27" s="42">
        <v>0</v>
      </c>
      <c r="V27" s="42">
        <v>0</v>
      </c>
      <c r="W27" s="42">
        <f t="shared" si="8"/>
        <v>0</v>
      </c>
      <c r="X27" s="42">
        <v>0</v>
      </c>
      <c r="Y27" s="43">
        <v>0</v>
      </c>
      <c r="Z27" s="44">
        <f t="shared" si="9"/>
        <v>140</v>
      </c>
      <c r="AA27" s="42">
        <f t="shared" si="10"/>
        <v>140</v>
      </c>
      <c r="AB27" s="42">
        <v>0</v>
      </c>
      <c r="AC27" s="43">
        <v>140</v>
      </c>
      <c r="AD27" s="42">
        <f t="shared" si="11"/>
        <v>0</v>
      </c>
      <c r="AE27" s="42">
        <v>0</v>
      </c>
      <c r="AF27" s="43">
        <v>0</v>
      </c>
      <c r="AG27" s="42">
        <f t="shared" si="12"/>
        <v>0</v>
      </c>
      <c r="AH27" s="42">
        <v>0</v>
      </c>
      <c r="AI27" s="43">
        <v>0</v>
      </c>
      <c r="AJ27" s="42">
        <f t="shared" si="13"/>
        <v>0</v>
      </c>
      <c r="AK27" s="42">
        <v>0</v>
      </c>
      <c r="AL27" s="43">
        <v>0</v>
      </c>
      <c r="AM27" s="42">
        <f t="shared" si="14"/>
        <v>0</v>
      </c>
      <c r="AN27" s="42">
        <v>0</v>
      </c>
      <c r="AO27" s="43">
        <v>0</v>
      </c>
    </row>
    <row r="28" spans="1:41" ht="19.5" customHeight="1">
      <c r="A28" s="41" t="s">
        <v>244</v>
      </c>
      <c r="B28" s="41" t="s">
        <v>85</v>
      </c>
      <c r="C28" s="41" t="s">
        <v>86</v>
      </c>
      <c r="D28" s="41" t="s">
        <v>245</v>
      </c>
      <c r="E28" s="42">
        <f t="shared" si="0"/>
        <v>140</v>
      </c>
      <c r="F28" s="42">
        <f t="shared" si="1"/>
        <v>0</v>
      </c>
      <c r="G28" s="42">
        <f t="shared" si="2"/>
        <v>0</v>
      </c>
      <c r="H28" s="42">
        <v>0</v>
      </c>
      <c r="I28" s="43">
        <v>0</v>
      </c>
      <c r="J28" s="42">
        <f t="shared" si="3"/>
        <v>0</v>
      </c>
      <c r="K28" s="42">
        <v>0</v>
      </c>
      <c r="L28" s="43">
        <v>0</v>
      </c>
      <c r="M28" s="42">
        <f t="shared" si="4"/>
        <v>0</v>
      </c>
      <c r="N28" s="42">
        <v>0</v>
      </c>
      <c r="O28" s="43">
        <v>0</v>
      </c>
      <c r="P28" s="44">
        <f t="shared" si="5"/>
        <v>0</v>
      </c>
      <c r="Q28" s="42">
        <f t="shared" si="6"/>
        <v>0</v>
      </c>
      <c r="R28" s="42">
        <v>0</v>
      </c>
      <c r="S28" s="43">
        <v>0</v>
      </c>
      <c r="T28" s="42">
        <f t="shared" si="7"/>
        <v>0</v>
      </c>
      <c r="U28" s="42">
        <v>0</v>
      </c>
      <c r="V28" s="42">
        <v>0</v>
      </c>
      <c r="W28" s="42">
        <f t="shared" si="8"/>
        <v>0</v>
      </c>
      <c r="X28" s="42">
        <v>0</v>
      </c>
      <c r="Y28" s="43">
        <v>0</v>
      </c>
      <c r="Z28" s="44">
        <f t="shared" si="9"/>
        <v>140</v>
      </c>
      <c r="AA28" s="42">
        <f t="shared" si="10"/>
        <v>140</v>
      </c>
      <c r="AB28" s="42">
        <v>0</v>
      </c>
      <c r="AC28" s="43">
        <v>140</v>
      </c>
      <c r="AD28" s="42">
        <f t="shared" si="11"/>
        <v>0</v>
      </c>
      <c r="AE28" s="42">
        <v>0</v>
      </c>
      <c r="AF28" s="43">
        <v>0</v>
      </c>
      <c r="AG28" s="42">
        <f t="shared" si="12"/>
        <v>0</v>
      </c>
      <c r="AH28" s="42">
        <v>0</v>
      </c>
      <c r="AI28" s="43">
        <v>0</v>
      </c>
      <c r="AJ28" s="42">
        <f t="shared" si="13"/>
        <v>0</v>
      </c>
      <c r="AK28" s="42">
        <v>0</v>
      </c>
      <c r="AL28" s="43">
        <v>0</v>
      </c>
      <c r="AM28" s="42">
        <f t="shared" si="14"/>
        <v>0</v>
      </c>
      <c r="AN28" s="42">
        <v>0</v>
      </c>
      <c r="AO28" s="43">
        <v>0</v>
      </c>
    </row>
    <row r="29" spans="1:41" ht="19.5" customHeight="1">
      <c r="A29" s="41" t="s">
        <v>38</v>
      </c>
      <c r="B29" s="41" t="s">
        <v>38</v>
      </c>
      <c r="C29" s="41" t="s">
        <v>38</v>
      </c>
      <c r="D29" s="41" t="s">
        <v>246</v>
      </c>
      <c r="E29" s="42">
        <f t="shared" si="0"/>
        <v>85.32</v>
      </c>
      <c r="F29" s="42">
        <f t="shared" si="1"/>
        <v>85.32</v>
      </c>
      <c r="G29" s="42">
        <f t="shared" si="2"/>
        <v>85.32</v>
      </c>
      <c r="H29" s="42">
        <v>85.32</v>
      </c>
      <c r="I29" s="43">
        <v>0</v>
      </c>
      <c r="J29" s="42">
        <f t="shared" si="3"/>
        <v>0</v>
      </c>
      <c r="K29" s="42">
        <v>0</v>
      </c>
      <c r="L29" s="43">
        <v>0</v>
      </c>
      <c r="M29" s="42">
        <f t="shared" si="4"/>
        <v>0</v>
      </c>
      <c r="N29" s="42">
        <v>0</v>
      </c>
      <c r="O29" s="43">
        <v>0</v>
      </c>
      <c r="P29" s="44">
        <f t="shared" si="5"/>
        <v>0</v>
      </c>
      <c r="Q29" s="42">
        <f t="shared" si="6"/>
        <v>0</v>
      </c>
      <c r="R29" s="42">
        <v>0</v>
      </c>
      <c r="S29" s="43">
        <v>0</v>
      </c>
      <c r="T29" s="42">
        <f t="shared" si="7"/>
        <v>0</v>
      </c>
      <c r="U29" s="42">
        <v>0</v>
      </c>
      <c r="V29" s="42">
        <v>0</v>
      </c>
      <c r="W29" s="42">
        <f t="shared" si="8"/>
        <v>0</v>
      </c>
      <c r="X29" s="42">
        <v>0</v>
      </c>
      <c r="Y29" s="43">
        <v>0</v>
      </c>
      <c r="Z29" s="44">
        <f t="shared" si="9"/>
        <v>0</v>
      </c>
      <c r="AA29" s="42">
        <f t="shared" si="10"/>
        <v>0</v>
      </c>
      <c r="AB29" s="42">
        <v>0</v>
      </c>
      <c r="AC29" s="43">
        <v>0</v>
      </c>
      <c r="AD29" s="42">
        <f t="shared" si="11"/>
        <v>0</v>
      </c>
      <c r="AE29" s="42">
        <v>0</v>
      </c>
      <c r="AF29" s="43">
        <v>0</v>
      </c>
      <c r="AG29" s="42">
        <f t="shared" si="12"/>
        <v>0</v>
      </c>
      <c r="AH29" s="42">
        <v>0</v>
      </c>
      <c r="AI29" s="43">
        <v>0</v>
      </c>
      <c r="AJ29" s="42">
        <f t="shared" si="13"/>
        <v>0</v>
      </c>
      <c r="AK29" s="42">
        <v>0</v>
      </c>
      <c r="AL29" s="43">
        <v>0</v>
      </c>
      <c r="AM29" s="42">
        <f t="shared" si="14"/>
        <v>0</v>
      </c>
      <c r="AN29" s="42">
        <v>0</v>
      </c>
      <c r="AO29" s="43">
        <v>0</v>
      </c>
    </row>
    <row r="30" spans="1:41" ht="19.5" customHeight="1">
      <c r="A30" s="41" t="s">
        <v>247</v>
      </c>
      <c r="B30" s="41" t="s">
        <v>95</v>
      </c>
      <c r="C30" s="41" t="s">
        <v>86</v>
      </c>
      <c r="D30" s="41" t="s">
        <v>248</v>
      </c>
      <c r="E30" s="42">
        <f t="shared" si="0"/>
        <v>3.2</v>
      </c>
      <c r="F30" s="42">
        <f t="shared" si="1"/>
        <v>3.2</v>
      </c>
      <c r="G30" s="42">
        <f t="shared" si="2"/>
        <v>3.2</v>
      </c>
      <c r="H30" s="42">
        <v>3.2</v>
      </c>
      <c r="I30" s="43">
        <v>0</v>
      </c>
      <c r="J30" s="42">
        <f t="shared" si="3"/>
        <v>0</v>
      </c>
      <c r="K30" s="42">
        <v>0</v>
      </c>
      <c r="L30" s="43">
        <v>0</v>
      </c>
      <c r="M30" s="42">
        <f t="shared" si="4"/>
        <v>0</v>
      </c>
      <c r="N30" s="42">
        <v>0</v>
      </c>
      <c r="O30" s="43">
        <v>0</v>
      </c>
      <c r="P30" s="44">
        <f t="shared" si="5"/>
        <v>0</v>
      </c>
      <c r="Q30" s="42">
        <f t="shared" si="6"/>
        <v>0</v>
      </c>
      <c r="R30" s="42">
        <v>0</v>
      </c>
      <c r="S30" s="43">
        <v>0</v>
      </c>
      <c r="T30" s="42">
        <f t="shared" si="7"/>
        <v>0</v>
      </c>
      <c r="U30" s="42">
        <v>0</v>
      </c>
      <c r="V30" s="42">
        <v>0</v>
      </c>
      <c r="W30" s="42">
        <f t="shared" si="8"/>
        <v>0</v>
      </c>
      <c r="X30" s="42">
        <v>0</v>
      </c>
      <c r="Y30" s="43">
        <v>0</v>
      </c>
      <c r="Z30" s="44">
        <f t="shared" si="9"/>
        <v>0</v>
      </c>
      <c r="AA30" s="42">
        <f t="shared" si="10"/>
        <v>0</v>
      </c>
      <c r="AB30" s="42">
        <v>0</v>
      </c>
      <c r="AC30" s="43">
        <v>0</v>
      </c>
      <c r="AD30" s="42">
        <f t="shared" si="11"/>
        <v>0</v>
      </c>
      <c r="AE30" s="42">
        <v>0</v>
      </c>
      <c r="AF30" s="43">
        <v>0</v>
      </c>
      <c r="AG30" s="42">
        <f t="shared" si="12"/>
        <v>0</v>
      </c>
      <c r="AH30" s="42">
        <v>0</v>
      </c>
      <c r="AI30" s="43">
        <v>0</v>
      </c>
      <c r="AJ30" s="42">
        <f t="shared" si="13"/>
        <v>0</v>
      </c>
      <c r="AK30" s="42">
        <v>0</v>
      </c>
      <c r="AL30" s="43">
        <v>0</v>
      </c>
      <c r="AM30" s="42">
        <f t="shared" si="14"/>
        <v>0</v>
      </c>
      <c r="AN30" s="42">
        <v>0</v>
      </c>
      <c r="AO30" s="43">
        <v>0</v>
      </c>
    </row>
    <row r="31" spans="1:41" ht="19.5" customHeight="1">
      <c r="A31" s="41" t="s">
        <v>247</v>
      </c>
      <c r="B31" s="41" t="s">
        <v>104</v>
      </c>
      <c r="C31" s="41" t="s">
        <v>86</v>
      </c>
      <c r="D31" s="41" t="s">
        <v>249</v>
      </c>
      <c r="E31" s="42">
        <f t="shared" si="0"/>
        <v>69.31</v>
      </c>
      <c r="F31" s="42">
        <f t="shared" si="1"/>
        <v>69.31</v>
      </c>
      <c r="G31" s="42">
        <f t="shared" si="2"/>
        <v>69.31</v>
      </c>
      <c r="H31" s="42">
        <v>69.31</v>
      </c>
      <c r="I31" s="43">
        <v>0</v>
      </c>
      <c r="J31" s="42">
        <f t="shared" si="3"/>
        <v>0</v>
      </c>
      <c r="K31" s="42">
        <v>0</v>
      </c>
      <c r="L31" s="43">
        <v>0</v>
      </c>
      <c r="M31" s="42">
        <f t="shared" si="4"/>
        <v>0</v>
      </c>
      <c r="N31" s="42">
        <v>0</v>
      </c>
      <c r="O31" s="43">
        <v>0</v>
      </c>
      <c r="P31" s="44">
        <f t="shared" si="5"/>
        <v>0</v>
      </c>
      <c r="Q31" s="42">
        <f t="shared" si="6"/>
        <v>0</v>
      </c>
      <c r="R31" s="42">
        <v>0</v>
      </c>
      <c r="S31" s="43">
        <v>0</v>
      </c>
      <c r="T31" s="42">
        <f t="shared" si="7"/>
        <v>0</v>
      </c>
      <c r="U31" s="42">
        <v>0</v>
      </c>
      <c r="V31" s="42">
        <v>0</v>
      </c>
      <c r="W31" s="42">
        <f t="shared" si="8"/>
        <v>0</v>
      </c>
      <c r="X31" s="42">
        <v>0</v>
      </c>
      <c r="Y31" s="43">
        <v>0</v>
      </c>
      <c r="Z31" s="44">
        <f t="shared" si="9"/>
        <v>0</v>
      </c>
      <c r="AA31" s="42">
        <f t="shared" si="10"/>
        <v>0</v>
      </c>
      <c r="AB31" s="42">
        <v>0</v>
      </c>
      <c r="AC31" s="43">
        <v>0</v>
      </c>
      <c r="AD31" s="42">
        <f t="shared" si="11"/>
        <v>0</v>
      </c>
      <c r="AE31" s="42">
        <v>0</v>
      </c>
      <c r="AF31" s="43">
        <v>0</v>
      </c>
      <c r="AG31" s="42">
        <f t="shared" si="12"/>
        <v>0</v>
      </c>
      <c r="AH31" s="42">
        <v>0</v>
      </c>
      <c r="AI31" s="43">
        <v>0</v>
      </c>
      <c r="AJ31" s="42">
        <f t="shared" si="13"/>
        <v>0</v>
      </c>
      <c r="AK31" s="42">
        <v>0</v>
      </c>
      <c r="AL31" s="43">
        <v>0</v>
      </c>
      <c r="AM31" s="42">
        <f t="shared" si="14"/>
        <v>0</v>
      </c>
      <c r="AN31" s="42">
        <v>0</v>
      </c>
      <c r="AO31" s="43">
        <v>0</v>
      </c>
    </row>
    <row r="32" spans="1:41" ht="19.5" customHeight="1">
      <c r="A32" s="41" t="s">
        <v>247</v>
      </c>
      <c r="B32" s="41" t="s">
        <v>85</v>
      </c>
      <c r="C32" s="41" t="s">
        <v>86</v>
      </c>
      <c r="D32" s="41" t="s">
        <v>250</v>
      </c>
      <c r="E32" s="42">
        <f t="shared" si="0"/>
        <v>12.81</v>
      </c>
      <c r="F32" s="42">
        <f t="shared" si="1"/>
        <v>12.81</v>
      </c>
      <c r="G32" s="42">
        <f t="shared" si="2"/>
        <v>12.81</v>
      </c>
      <c r="H32" s="42">
        <v>12.81</v>
      </c>
      <c r="I32" s="43">
        <v>0</v>
      </c>
      <c r="J32" s="42">
        <f t="shared" si="3"/>
        <v>0</v>
      </c>
      <c r="K32" s="42">
        <v>0</v>
      </c>
      <c r="L32" s="43">
        <v>0</v>
      </c>
      <c r="M32" s="42">
        <f t="shared" si="4"/>
        <v>0</v>
      </c>
      <c r="N32" s="42">
        <v>0</v>
      </c>
      <c r="O32" s="43">
        <v>0</v>
      </c>
      <c r="P32" s="44">
        <f t="shared" si="5"/>
        <v>0</v>
      </c>
      <c r="Q32" s="42">
        <f t="shared" si="6"/>
        <v>0</v>
      </c>
      <c r="R32" s="42">
        <v>0</v>
      </c>
      <c r="S32" s="43">
        <v>0</v>
      </c>
      <c r="T32" s="42">
        <f t="shared" si="7"/>
        <v>0</v>
      </c>
      <c r="U32" s="42">
        <v>0</v>
      </c>
      <c r="V32" s="42">
        <v>0</v>
      </c>
      <c r="W32" s="42">
        <f t="shared" si="8"/>
        <v>0</v>
      </c>
      <c r="X32" s="42">
        <v>0</v>
      </c>
      <c r="Y32" s="43">
        <v>0</v>
      </c>
      <c r="Z32" s="44">
        <f t="shared" si="9"/>
        <v>0</v>
      </c>
      <c r="AA32" s="42">
        <f t="shared" si="10"/>
        <v>0</v>
      </c>
      <c r="AB32" s="42">
        <v>0</v>
      </c>
      <c r="AC32" s="43">
        <v>0</v>
      </c>
      <c r="AD32" s="42">
        <f t="shared" si="11"/>
        <v>0</v>
      </c>
      <c r="AE32" s="42">
        <v>0</v>
      </c>
      <c r="AF32" s="43">
        <v>0</v>
      </c>
      <c r="AG32" s="42">
        <f t="shared" si="12"/>
        <v>0</v>
      </c>
      <c r="AH32" s="42">
        <v>0</v>
      </c>
      <c r="AI32" s="43">
        <v>0</v>
      </c>
      <c r="AJ32" s="42">
        <f t="shared" si="13"/>
        <v>0</v>
      </c>
      <c r="AK32" s="42">
        <v>0</v>
      </c>
      <c r="AL32" s="43">
        <v>0</v>
      </c>
      <c r="AM32" s="42">
        <f t="shared" si="14"/>
        <v>0</v>
      </c>
      <c r="AN32" s="42">
        <v>0</v>
      </c>
      <c r="AO32" s="43">
        <v>0</v>
      </c>
    </row>
    <row r="33" spans="1:41" ht="19.5" customHeight="1">
      <c r="A33" s="41" t="s">
        <v>38</v>
      </c>
      <c r="B33" s="41" t="s">
        <v>38</v>
      </c>
      <c r="C33" s="41" t="s">
        <v>38</v>
      </c>
      <c r="D33" s="41" t="s">
        <v>251</v>
      </c>
      <c r="E33" s="42">
        <f t="shared" si="0"/>
        <v>90</v>
      </c>
      <c r="F33" s="42">
        <f t="shared" si="1"/>
        <v>90</v>
      </c>
      <c r="G33" s="42">
        <f t="shared" si="2"/>
        <v>90</v>
      </c>
      <c r="H33" s="42">
        <v>0</v>
      </c>
      <c r="I33" s="43">
        <v>90</v>
      </c>
      <c r="J33" s="42">
        <f t="shared" si="3"/>
        <v>0</v>
      </c>
      <c r="K33" s="42">
        <v>0</v>
      </c>
      <c r="L33" s="43">
        <v>0</v>
      </c>
      <c r="M33" s="42">
        <f t="shared" si="4"/>
        <v>0</v>
      </c>
      <c r="N33" s="42">
        <v>0</v>
      </c>
      <c r="O33" s="43">
        <v>0</v>
      </c>
      <c r="P33" s="44">
        <f t="shared" si="5"/>
        <v>0</v>
      </c>
      <c r="Q33" s="42">
        <f t="shared" si="6"/>
        <v>0</v>
      </c>
      <c r="R33" s="42">
        <v>0</v>
      </c>
      <c r="S33" s="43">
        <v>0</v>
      </c>
      <c r="T33" s="42">
        <f t="shared" si="7"/>
        <v>0</v>
      </c>
      <c r="U33" s="42">
        <v>0</v>
      </c>
      <c r="V33" s="42">
        <v>0</v>
      </c>
      <c r="W33" s="42">
        <f t="shared" si="8"/>
        <v>0</v>
      </c>
      <c r="X33" s="42">
        <v>0</v>
      </c>
      <c r="Y33" s="43">
        <v>0</v>
      </c>
      <c r="Z33" s="44">
        <f t="shared" si="9"/>
        <v>0</v>
      </c>
      <c r="AA33" s="42">
        <f t="shared" si="10"/>
        <v>0</v>
      </c>
      <c r="AB33" s="42">
        <v>0</v>
      </c>
      <c r="AC33" s="43">
        <v>0</v>
      </c>
      <c r="AD33" s="42">
        <f t="shared" si="11"/>
        <v>0</v>
      </c>
      <c r="AE33" s="42">
        <v>0</v>
      </c>
      <c r="AF33" s="43">
        <v>0</v>
      </c>
      <c r="AG33" s="42">
        <f t="shared" si="12"/>
        <v>0</v>
      </c>
      <c r="AH33" s="42">
        <v>0</v>
      </c>
      <c r="AI33" s="43">
        <v>0</v>
      </c>
      <c r="AJ33" s="42">
        <f t="shared" si="13"/>
        <v>0</v>
      </c>
      <c r="AK33" s="42">
        <v>0</v>
      </c>
      <c r="AL33" s="43">
        <v>0</v>
      </c>
      <c r="AM33" s="42">
        <f t="shared" si="14"/>
        <v>0</v>
      </c>
      <c r="AN33" s="42">
        <v>0</v>
      </c>
      <c r="AO33" s="43">
        <v>0</v>
      </c>
    </row>
    <row r="34" spans="1:41" ht="19.5" customHeight="1">
      <c r="A34" s="41" t="s">
        <v>252</v>
      </c>
      <c r="B34" s="41" t="s">
        <v>85</v>
      </c>
      <c r="C34" s="41" t="s">
        <v>86</v>
      </c>
      <c r="D34" s="41" t="s">
        <v>253</v>
      </c>
      <c r="E34" s="42">
        <f t="shared" si="0"/>
        <v>90</v>
      </c>
      <c r="F34" s="42">
        <f t="shared" si="1"/>
        <v>90</v>
      </c>
      <c r="G34" s="42">
        <f t="shared" si="2"/>
        <v>90</v>
      </c>
      <c r="H34" s="42">
        <v>0</v>
      </c>
      <c r="I34" s="43">
        <v>90</v>
      </c>
      <c r="J34" s="42">
        <f t="shared" si="3"/>
        <v>0</v>
      </c>
      <c r="K34" s="42">
        <v>0</v>
      </c>
      <c r="L34" s="43">
        <v>0</v>
      </c>
      <c r="M34" s="42">
        <f t="shared" si="4"/>
        <v>0</v>
      </c>
      <c r="N34" s="42">
        <v>0</v>
      </c>
      <c r="O34" s="43">
        <v>0</v>
      </c>
      <c r="P34" s="44">
        <f t="shared" si="5"/>
        <v>0</v>
      </c>
      <c r="Q34" s="42">
        <f t="shared" si="6"/>
        <v>0</v>
      </c>
      <c r="R34" s="42">
        <v>0</v>
      </c>
      <c r="S34" s="43">
        <v>0</v>
      </c>
      <c r="T34" s="42">
        <f t="shared" si="7"/>
        <v>0</v>
      </c>
      <c r="U34" s="42">
        <v>0</v>
      </c>
      <c r="V34" s="42">
        <v>0</v>
      </c>
      <c r="W34" s="42">
        <f t="shared" si="8"/>
        <v>0</v>
      </c>
      <c r="X34" s="42">
        <v>0</v>
      </c>
      <c r="Y34" s="43">
        <v>0</v>
      </c>
      <c r="Z34" s="44">
        <f t="shared" si="9"/>
        <v>0</v>
      </c>
      <c r="AA34" s="42">
        <f t="shared" si="10"/>
        <v>0</v>
      </c>
      <c r="AB34" s="42">
        <v>0</v>
      </c>
      <c r="AC34" s="43">
        <v>0</v>
      </c>
      <c r="AD34" s="42">
        <f t="shared" si="11"/>
        <v>0</v>
      </c>
      <c r="AE34" s="42">
        <v>0</v>
      </c>
      <c r="AF34" s="43">
        <v>0</v>
      </c>
      <c r="AG34" s="42">
        <f t="shared" si="12"/>
        <v>0</v>
      </c>
      <c r="AH34" s="42">
        <v>0</v>
      </c>
      <c r="AI34" s="43">
        <v>0</v>
      </c>
      <c r="AJ34" s="42">
        <f t="shared" si="13"/>
        <v>0</v>
      </c>
      <c r="AK34" s="42">
        <v>0</v>
      </c>
      <c r="AL34" s="43">
        <v>0</v>
      </c>
      <c r="AM34" s="42">
        <f t="shared" si="14"/>
        <v>0</v>
      </c>
      <c r="AN34" s="42">
        <v>0</v>
      </c>
      <c r="AO34" s="43">
        <v>0</v>
      </c>
    </row>
    <row r="35" spans="1:41" ht="19.5" customHeight="1">
      <c r="A35" s="41" t="s">
        <v>38</v>
      </c>
      <c r="B35" s="41" t="s">
        <v>38</v>
      </c>
      <c r="C35" s="41" t="s">
        <v>38</v>
      </c>
      <c r="D35" s="41" t="s">
        <v>117</v>
      </c>
      <c r="E35" s="42">
        <f t="shared" si="0"/>
        <v>377.21000000000004</v>
      </c>
      <c r="F35" s="42">
        <f t="shared" si="1"/>
        <v>377.21000000000004</v>
      </c>
      <c r="G35" s="42">
        <f t="shared" si="2"/>
        <v>377.21000000000004</v>
      </c>
      <c r="H35" s="42">
        <v>351.17</v>
      </c>
      <c r="I35" s="43">
        <v>26.04</v>
      </c>
      <c r="J35" s="42">
        <f t="shared" si="3"/>
        <v>0</v>
      </c>
      <c r="K35" s="42">
        <v>0</v>
      </c>
      <c r="L35" s="43">
        <v>0</v>
      </c>
      <c r="M35" s="42">
        <f t="shared" si="4"/>
        <v>0</v>
      </c>
      <c r="N35" s="42">
        <v>0</v>
      </c>
      <c r="O35" s="43">
        <v>0</v>
      </c>
      <c r="P35" s="44">
        <f t="shared" si="5"/>
        <v>0</v>
      </c>
      <c r="Q35" s="42">
        <f t="shared" si="6"/>
        <v>0</v>
      </c>
      <c r="R35" s="42">
        <v>0</v>
      </c>
      <c r="S35" s="43">
        <v>0</v>
      </c>
      <c r="T35" s="42">
        <f t="shared" si="7"/>
        <v>0</v>
      </c>
      <c r="U35" s="42">
        <v>0</v>
      </c>
      <c r="V35" s="42">
        <v>0</v>
      </c>
      <c r="W35" s="42">
        <f t="shared" si="8"/>
        <v>0</v>
      </c>
      <c r="X35" s="42">
        <v>0</v>
      </c>
      <c r="Y35" s="43">
        <v>0</v>
      </c>
      <c r="Z35" s="44">
        <f t="shared" si="9"/>
        <v>0</v>
      </c>
      <c r="AA35" s="42">
        <f t="shared" si="10"/>
        <v>0</v>
      </c>
      <c r="AB35" s="42">
        <v>0</v>
      </c>
      <c r="AC35" s="43">
        <v>0</v>
      </c>
      <c r="AD35" s="42">
        <f t="shared" si="11"/>
        <v>0</v>
      </c>
      <c r="AE35" s="42">
        <v>0</v>
      </c>
      <c r="AF35" s="43">
        <v>0</v>
      </c>
      <c r="AG35" s="42">
        <f t="shared" si="12"/>
        <v>0</v>
      </c>
      <c r="AH35" s="42">
        <v>0</v>
      </c>
      <c r="AI35" s="43">
        <v>0</v>
      </c>
      <c r="AJ35" s="42">
        <f t="shared" si="13"/>
        <v>0</v>
      </c>
      <c r="AK35" s="42">
        <v>0</v>
      </c>
      <c r="AL35" s="43">
        <v>0</v>
      </c>
      <c r="AM35" s="42">
        <f t="shared" si="14"/>
        <v>0</v>
      </c>
      <c r="AN35" s="42">
        <v>0</v>
      </c>
      <c r="AO35" s="43">
        <v>0</v>
      </c>
    </row>
    <row r="36" spans="1:41" ht="19.5" customHeight="1">
      <c r="A36" s="41" t="s">
        <v>38</v>
      </c>
      <c r="B36" s="41" t="s">
        <v>38</v>
      </c>
      <c r="C36" s="41" t="s">
        <v>38</v>
      </c>
      <c r="D36" s="41" t="s">
        <v>118</v>
      </c>
      <c r="E36" s="42">
        <f t="shared" si="0"/>
        <v>377.21000000000004</v>
      </c>
      <c r="F36" s="42">
        <f t="shared" si="1"/>
        <v>377.21000000000004</v>
      </c>
      <c r="G36" s="42">
        <f t="shared" si="2"/>
        <v>377.21000000000004</v>
      </c>
      <c r="H36" s="42">
        <v>351.17</v>
      </c>
      <c r="I36" s="43">
        <v>26.04</v>
      </c>
      <c r="J36" s="42">
        <f t="shared" si="3"/>
        <v>0</v>
      </c>
      <c r="K36" s="42">
        <v>0</v>
      </c>
      <c r="L36" s="43">
        <v>0</v>
      </c>
      <c r="M36" s="42">
        <f t="shared" si="4"/>
        <v>0</v>
      </c>
      <c r="N36" s="42">
        <v>0</v>
      </c>
      <c r="O36" s="43">
        <v>0</v>
      </c>
      <c r="P36" s="44">
        <f t="shared" si="5"/>
        <v>0</v>
      </c>
      <c r="Q36" s="42">
        <f t="shared" si="6"/>
        <v>0</v>
      </c>
      <c r="R36" s="42">
        <v>0</v>
      </c>
      <c r="S36" s="43">
        <v>0</v>
      </c>
      <c r="T36" s="42">
        <f t="shared" si="7"/>
        <v>0</v>
      </c>
      <c r="U36" s="42">
        <v>0</v>
      </c>
      <c r="V36" s="42">
        <v>0</v>
      </c>
      <c r="W36" s="42">
        <f t="shared" si="8"/>
        <v>0</v>
      </c>
      <c r="X36" s="42">
        <v>0</v>
      </c>
      <c r="Y36" s="43">
        <v>0</v>
      </c>
      <c r="Z36" s="44">
        <f t="shared" si="9"/>
        <v>0</v>
      </c>
      <c r="AA36" s="42">
        <f t="shared" si="10"/>
        <v>0</v>
      </c>
      <c r="AB36" s="42">
        <v>0</v>
      </c>
      <c r="AC36" s="43">
        <v>0</v>
      </c>
      <c r="AD36" s="42">
        <f t="shared" si="11"/>
        <v>0</v>
      </c>
      <c r="AE36" s="42">
        <v>0</v>
      </c>
      <c r="AF36" s="43">
        <v>0</v>
      </c>
      <c r="AG36" s="42">
        <f t="shared" si="12"/>
        <v>0</v>
      </c>
      <c r="AH36" s="42">
        <v>0</v>
      </c>
      <c r="AI36" s="43">
        <v>0</v>
      </c>
      <c r="AJ36" s="42">
        <f t="shared" si="13"/>
        <v>0</v>
      </c>
      <c r="AK36" s="42">
        <v>0</v>
      </c>
      <c r="AL36" s="43">
        <v>0</v>
      </c>
      <c r="AM36" s="42">
        <f t="shared" si="14"/>
        <v>0</v>
      </c>
      <c r="AN36" s="42">
        <v>0</v>
      </c>
      <c r="AO36" s="43">
        <v>0</v>
      </c>
    </row>
    <row r="37" spans="1:41" ht="19.5" customHeight="1">
      <c r="A37" s="41" t="s">
        <v>38</v>
      </c>
      <c r="B37" s="41" t="s">
        <v>38</v>
      </c>
      <c r="C37" s="41" t="s">
        <v>38</v>
      </c>
      <c r="D37" s="41" t="s">
        <v>222</v>
      </c>
      <c r="E37" s="42">
        <f t="shared" si="0"/>
        <v>257.67</v>
      </c>
      <c r="F37" s="42">
        <f t="shared" si="1"/>
        <v>257.67</v>
      </c>
      <c r="G37" s="42">
        <f t="shared" si="2"/>
        <v>257.67</v>
      </c>
      <c r="H37" s="42">
        <v>257.67</v>
      </c>
      <c r="I37" s="43">
        <v>0</v>
      </c>
      <c r="J37" s="42">
        <f t="shared" si="3"/>
        <v>0</v>
      </c>
      <c r="K37" s="42">
        <v>0</v>
      </c>
      <c r="L37" s="43">
        <v>0</v>
      </c>
      <c r="M37" s="42">
        <f t="shared" si="4"/>
        <v>0</v>
      </c>
      <c r="N37" s="42">
        <v>0</v>
      </c>
      <c r="O37" s="43">
        <v>0</v>
      </c>
      <c r="P37" s="44">
        <f t="shared" si="5"/>
        <v>0</v>
      </c>
      <c r="Q37" s="42">
        <f t="shared" si="6"/>
        <v>0</v>
      </c>
      <c r="R37" s="42">
        <v>0</v>
      </c>
      <c r="S37" s="43">
        <v>0</v>
      </c>
      <c r="T37" s="42">
        <f t="shared" si="7"/>
        <v>0</v>
      </c>
      <c r="U37" s="42">
        <v>0</v>
      </c>
      <c r="V37" s="42">
        <v>0</v>
      </c>
      <c r="W37" s="42">
        <f t="shared" si="8"/>
        <v>0</v>
      </c>
      <c r="X37" s="42">
        <v>0</v>
      </c>
      <c r="Y37" s="43">
        <v>0</v>
      </c>
      <c r="Z37" s="44">
        <f t="shared" si="9"/>
        <v>0</v>
      </c>
      <c r="AA37" s="42">
        <f t="shared" si="10"/>
        <v>0</v>
      </c>
      <c r="AB37" s="42">
        <v>0</v>
      </c>
      <c r="AC37" s="43">
        <v>0</v>
      </c>
      <c r="AD37" s="42">
        <f t="shared" si="11"/>
        <v>0</v>
      </c>
      <c r="AE37" s="42">
        <v>0</v>
      </c>
      <c r="AF37" s="43">
        <v>0</v>
      </c>
      <c r="AG37" s="42">
        <f t="shared" si="12"/>
        <v>0</v>
      </c>
      <c r="AH37" s="42">
        <v>0</v>
      </c>
      <c r="AI37" s="43">
        <v>0</v>
      </c>
      <c r="AJ37" s="42">
        <f t="shared" si="13"/>
        <v>0</v>
      </c>
      <c r="AK37" s="42">
        <v>0</v>
      </c>
      <c r="AL37" s="43">
        <v>0</v>
      </c>
      <c r="AM37" s="42">
        <f t="shared" si="14"/>
        <v>0</v>
      </c>
      <c r="AN37" s="42">
        <v>0</v>
      </c>
      <c r="AO37" s="43">
        <v>0</v>
      </c>
    </row>
    <row r="38" spans="1:41" ht="19.5" customHeight="1">
      <c r="A38" s="41" t="s">
        <v>223</v>
      </c>
      <c r="B38" s="41" t="s">
        <v>95</v>
      </c>
      <c r="C38" s="41" t="s">
        <v>119</v>
      </c>
      <c r="D38" s="41" t="s">
        <v>224</v>
      </c>
      <c r="E38" s="42">
        <f t="shared" si="0"/>
        <v>179.41</v>
      </c>
      <c r="F38" s="42">
        <f t="shared" si="1"/>
        <v>179.41</v>
      </c>
      <c r="G38" s="42">
        <f t="shared" si="2"/>
        <v>179.41</v>
      </c>
      <c r="H38" s="42">
        <v>179.41</v>
      </c>
      <c r="I38" s="43">
        <v>0</v>
      </c>
      <c r="J38" s="42">
        <f t="shared" si="3"/>
        <v>0</v>
      </c>
      <c r="K38" s="42">
        <v>0</v>
      </c>
      <c r="L38" s="43">
        <v>0</v>
      </c>
      <c r="M38" s="42">
        <f t="shared" si="4"/>
        <v>0</v>
      </c>
      <c r="N38" s="42">
        <v>0</v>
      </c>
      <c r="O38" s="43">
        <v>0</v>
      </c>
      <c r="P38" s="44">
        <f t="shared" si="5"/>
        <v>0</v>
      </c>
      <c r="Q38" s="42">
        <f t="shared" si="6"/>
        <v>0</v>
      </c>
      <c r="R38" s="42">
        <v>0</v>
      </c>
      <c r="S38" s="43">
        <v>0</v>
      </c>
      <c r="T38" s="42">
        <f t="shared" si="7"/>
        <v>0</v>
      </c>
      <c r="U38" s="42">
        <v>0</v>
      </c>
      <c r="V38" s="42">
        <v>0</v>
      </c>
      <c r="W38" s="42">
        <f t="shared" si="8"/>
        <v>0</v>
      </c>
      <c r="X38" s="42">
        <v>0</v>
      </c>
      <c r="Y38" s="43">
        <v>0</v>
      </c>
      <c r="Z38" s="44">
        <f t="shared" si="9"/>
        <v>0</v>
      </c>
      <c r="AA38" s="42">
        <f t="shared" si="10"/>
        <v>0</v>
      </c>
      <c r="AB38" s="42">
        <v>0</v>
      </c>
      <c r="AC38" s="43">
        <v>0</v>
      </c>
      <c r="AD38" s="42">
        <f t="shared" si="11"/>
        <v>0</v>
      </c>
      <c r="AE38" s="42">
        <v>0</v>
      </c>
      <c r="AF38" s="43">
        <v>0</v>
      </c>
      <c r="AG38" s="42">
        <f t="shared" si="12"/>
        <v>0</v>
      </c>
      <c r="AH38" s="42">
        <v>0</v>
      </c>
      <c r="AI38" s="43">
        <v>0</v>
      </c>
      <c r="AJ38" s="42">
        <f t="shared" si="13"/>
        <v>0</v>
      </c>
      <c r="AK38" s="42">
        <v>0</v>
      </c>
      <c r="AL38" s="43">
        <v>0</v>
      </c>
      <c r="AM38" s="42">
        <f t="shared" si="14"/>
        <v>0</v>
      </c>
      <c r="AN38" s="42">
        <v>0</v>
      </c>
      <c r="AO38" s="43">
        <v>0</v>
      </c>
    </row>
    <row r="39" spans="1:41" ht="19.5" customHeight="1">
      <c r="A39" s="41" t="s">
        <v>223</v>
      </c>
      <c r="B39" s="41" t="s">
        <v>97</v>
      </c>
      <c r="C39" s="41" t="s">
        <v>119</v>
      </c>
      <c r="D39" s="41" t="s">
        <v>225</v>
      </c>
      <c r="E39" s="42">
        <f aca="true" t="shared" si="15" ref="E39:E70">SUM(F39,P39,Z39)</f>
        <v>52.53</v>
      </c>
      <c r="F39" s="42">
        <f aca="true" t="shared" si="16" ref="F39:F70">SUM(G39,J39,M39)</f>
        <v>52.53</v>
      </c>
      <c r="G39" s="42">
        <f aca="true" t="shared" si="17" ref="G39:G70">SUM(H39:I39)</f>
        <v>52.53</v>
      </c>
      <c r="H39" s="42">
        <v>52.53</v>
      </c>
      <c r="I39" s="43">
        <v>0</v>
      </c>
      <c r="J39" s="42">
        <f aca="true" t="shared" si="18" ref="J39:J70">SUM(K39:L39)</f>
        <v>0</v>
      </c>
      <c r="K39" s="42">
        <v>0</v>
      </c>
      <c r="L39" s="43">
        <v>0</v>
      </c>
      <c r="M39" s="42">
        <f aca="true" t="shared" si="19" ref="M39:M70">SUM(N39:O39)</f>
        <v>0</v>
      </c>
      <c r="N39" s="42">
        <v>0</v>
      </c>
      <c r="O39" s="43">
        <v>0</v>
      </c>
      <c r="P39" s="44">
        <f aca="true" t="shared" si="20" ref="P39:P70">SUM(Q39,T39,W39)</f>
        <v>0</v>
      </c>
      <c r="Q39" s="42">
        <f aca="true" t="shared" si="21" ref="Q39:Q70">SUM(R39:S39)</f>
        <v>0</v>
      </c>
      <c r="R39" s="42">
        <v>0</v>
      </c>
      <c r="S39" s="43">
        <v>0</v>
      </c>
      <c r="T39" s="42">
        <f aca="true" t="shared" si="22" ref="T39:T70">SUM(U39:V39)</f>
        <v>0</v>
      </c>
      <c r="U39" s="42">
        <v>0</v>
      </c>
      <c r="V39" s="42">
        <v>0</v>
      </c>
      <c r="W39" s="42">
        <f aca="true" t="shared" si="23" ref="W39:W70">SUM(X39:Y39)</f>
        <v>0</v>
      </c>
      <c r="X39" s="42">
        <v>0</v>
      </c>
      <c r="Y39" s="43">
        <v>0</v>
      </c>
      <c r="Z39" s="44">
        <f aca="true" t="shared" si="24" ref="Z39:Z70">SUM(AA39,AD39,AG39,AJ39,AM39)</f>
        <v>0</v>
      </c>
      <c r="AA39" s="42">
        <f aca="true" t="shared" si="25" ref="AA39:AA70">SUM(AB39:AC39)</f>
        <v>0</v>
      </c>
      <c r="AB39" s="42">
        <v>0</v>
      </c>
      <c r="AC39" s="43">
        <v>0</v>
      </c>
      <c r="AD39" s="42">
        <f aca="true" t="shared" si="26" ref="AD39:AD70">SUM(AE39:AF39)</f>
        <v>0</v>
      </c>
      <c r="AE39" s="42">
        <v>0</v>
      </c>
      <c r="AF39" s="43">
        <v>0</v>
      </c>
      <c r="AG39" s="42">
        <f aca="true" t="shared" si="27" ref="AG39:AG70">SUM(AH39:AI39)</f>
        <v>0</v>
      </c>
      <c r="AH39" s="42">
        <v>0</v>
      </c>
      <c r="AI39" s="43">
        <v>0</v>
      </c>
      <c r="AJ39" s="42">
        <f aca="true" t="shared" si="28" ref="AJ39:AJ70">SUM(AK39:AL39)</f>
        <v>0</v>
      </c>
      <c r="AK39" s="42">
        <v>0</v>
      </c>
      <c r="AL39" s="43">
        <v>0</v>
      </c>
      <c r="AM39" s="42">
        <f aca="true" t="shared" si="29" ref="AM39:AM70">SUM(AN39:AO39)</f>
        <v>0</v>
      </c>
      <c r="AN39" s="42">
        <v>0</v>
      </c>
      <c r="AO39" s="43">
        <v>0</v>
      </c>
    </row>
    <row r="40" spans="1:41" ht="19.5" customHeight="1">
      <c r="A40" s="41" t="s">
        <v>223</v>
      </c>
      <c r="B40" s="41" t="s">
        <v>84</v>
      </c>
      <c r="C40" s="41" t="s">
        <v>119</v>
      </c>
      <c r="D40" s="41" t="s">
        <v>226</v>
      </c>
      <c r="E40" s="42">
        <f t="shared" si="15"/>
        <v>23.8</v>
      </c>
      <c r="F40" s="42">
        <f t="shared" si="16"/>
        <v>23.8</v>
      </c>
      <c r="G40" s="42">
        <f t="shared" si="17"/>
        <v>23.8</v>
      </c>
      <c r="H40" s="42">
        <v>23.8</v>
      </c>
      <c r="I40" s="43">
        <v>0</v>
      </c>
      <c r="J40" s="42">
        <f t="shared" si="18"/>
        <v>0</v>
      </c>
      <c r="K40" s="42">
        <v>0</v>
      </c>
      <c r="L40" s="43">
        <v>0</v>
      </c>
      <c r="M40" s="42">
        <f t="shared" si="19"/>
        <v>0</v>
      </c>
      <c r="N40" s="42">
        <v>0</v>
      </c>
      <c r="O40" s="43">
        <v>0</v>
      </c>
      <c r="P40" s="44">
        <f t="shared" si="20"/>
        <v>0</v>
      </c>
      <c r="Q40" s="42">
        <f t="shared" si="21"/>
        <v>0</v>
      </c>
      <c r="R40" s="42">
        <v>0</v>
      </c>
      <c r="S40" s="43">
        <v>0</v>
      </c>
      <c r="T40" s="42">
        <f t="shared" si="22"/>
        <v>0</v>
      </c>
      <c r="U40" s="42">
        <v>0</v>
      </c>
      <c r="V40" s="42">
        <v>0</v>
      </c>
      <c r="W40" s="42">
        <f t="shared" si="23"/>
        <v>0</v>
      </c>
      <c r="X40" s="42">
        <v>0</v>
      </c>
      <c r="Y40" s="43">
        <v>0</v>
      </c>
      <c r="Z40" s="44">
        <f t="shared" si="24"/>
        <v>0</v>
      </c>
      <c r="AA40" s="42">
        <f t="shared" si="25"/>
        <v>0</v>
      </c>
      <c r="AB40" s="42">
        <v>0</v>
      </c>
      <c r="AC40" s="43">
        <v>0</v>
      </c>
      <c r="AD40" s="42">
        <f t="shared" si="26"/>
        <v>0</v>
      </c>
      <c r="AE40" s="42">
        <v>0</v>
      </c>
      <c r="AF40" s="43">
        <v>0</v>
      </c>
      <c r="AG40" s="42">
        <f t="shared" si="27"/>
        <v>0</v>
      </c>
      <c r="AH40" s="42">
        <v>0</v>
      </c>
      <c r="AI40" s="43">
        <v>0</v>
      </c>
      <c r="AJ40" s="42">
        <f t="shared" si="28"/>
        <v>0</v>
      </c>
      <c r="AK40" s="42">
        <v>0</v>
      </c>
      <c r="AL40" s="43">
        <v>0</v>
      </c>
      <c r="AM40" s="42">
        <f t="shared" si="29"/>
        <v>0</v>
      </c>
      <c r="AN40" s="42">
        <v>0</v>
      </c>
      <c r="AO40" s="43">
        <v>0</v>
      </c>
    </row>
    <row r="41" spans="1:41" ht="19.5" customHeight="1">
      <c r="A41" s="41" t="s">
        <v>223</v>
      </c>
      <c r="B41" s="41" t="s">
        <v>85</v>
      </c>
      <c r="C41" s="41" t="s">
        <v>119</v>
      </c>
      <c r="D41" s="41" t="s">
        <v>227</v>
      </c>
      <c r="E41" s="42">
        <f t="shared" si="15"/>
        <v>1.93</v>
      </c>
      <c r="F41" s="42">
        <f t="shared" si="16"/>
        <v>1.93</v>
      </c>
      <c r="G41" s="42">
        <f t="shared" si="17"/>
        <v>1.93</v>
      </c>
      <c r="H41" s="42">
        <v>1.93</v>
      </c>
      <c r="I41" s="43">
        <v>0</v>
      </c>
      <c r="J41" s="42">
        <f t="shared" si="18"/>
        <v>0</v>
      </c>
      <c r="K41" s="42">
        <v>0</v>
      </c>
      <c r="L41" s="43">
        <v>0</v>
      </c>
      <c r="M41" s="42">
        <f t="shared" si="19"/>
        <v>0</v>
      </c>
      <c r="N41" s="42">
        <v>0</v>
      </c>
      <c r="O41" s="43">
        <v>0</v>
      </c>
      <c r="P41" s="44">
        <f t="shared" si="20"/>
        <v>0</v>
      </c>
      <c r="Q41" s="42">
        <f t="shared" si="21"/>
        <v>0</v>
      </c>
      <c r="R41" s="42">
        <v>0</v>
      </c>
      <c r="S41" s="43">
        <v>0</v>
      </c>
      <c r="T41" s="42">
        <f t="shared" si="22"/>
        <v>0</v>
      </c>
      <c r="U41" s="42">
        <v>0</v>
      </c>
      <c r="V41" s="42">
        <v>0</v>
      </c>
      <c r="W41" s="42">
        <f t="shared" si="23"/>
        <v>0</v>
      </c>
      <c r="X41" s="42">
        <v>0</v>
      </c>
      <c r="Y41" s="43">
        <v>0</v>
      </c>
      <c r="Z41" s="44">
        <f t="shared" si="24"/>
        <v>0</v>
      </c>
      <c r="AA41" s="42">
        <f t="shared" si="25"/>
        <v>0</v>
      </c>
      <c r="AB41" s="42">
        <v>0</v>
      </c>
      <c r="AC41" s="43">
        <v>0</v>
      </c>
      <c r="AD41" s="42">
        <f t="shared" si="26"/>
        <v>0</v>
      </c>
      <c r="AE41" s="42">
        <v>0</v>
      </c>
      <c r="AF41" s="43">
        <v>0</v>
      </c>
      <c r="AG41" s="42">
        <f t="shared" si="27"/>
        <v>0</v>
      </c>
      <c r="AH41" s="42">
        <v>0</v>
      </c>
      <c r="AI41" s="43">
        <v>0</v>
      </c>
      <c r="AJ41" s="42">
        <f t="shared" si="28"/>
        <v>0</v>
      </c>
      <c r="AK41" s="42">
        <v>0</v>
      </c>
      <c r="AL41" s="43">
        <v>0</v>
      </c>
      <c r="AM41" s="42">
        <f t="shared" si="29"/>
        <v>0</v>
      </c>
      <c r="AN41" s="42">
        <v>0</v>
      </c>
      <c r="AO41" s="43">
        <v>0</v>
      </c>
    </row>
    <row r="42" spans="1:41" ht="19.5" customHeight="1">
      <c r="A42" s="41" t="s">
        <v>38</v>
      </c>
      <c r="B42" s="41" t="s">
        <v>38</v>
      </c>
      <c r="C42" s="41" t="s">
        <v>38</v>
      </c>
      <c r="D42" s="41" t="s">
        <v>228</v>
      </c>
      <c r="E42" s="42">
        <f t="shared" si="15"/>
        <v>118.5</v>
      </c>
      <c r="F42" s="42">
        <f t="shared" si="16"/>
        <v>118.5</v>
      </c>
      <c r="G42" s="42">
        <f t="shared" si="17"/>
        <v>118.5</v>
      </c>
      <c r="H42" s="42">
        <v>93.5</v>
      </c>
      <c r="I42" s="43">
        <v>25</v>
      </c>
      <c r="J42" s="42">
        <f t="shared" si="18"/>
        <v>0</v>
      </c>
      <c r="K42" s="42">
        <v>0</v>
      </c>
      <c r="L42" s="43">
        <v>0</v>
      </c>
      <c r="M42" s="42">
        <f t="shared" si="19"/>
        <v>0</v>
      </c>
      <c r="N42" s="42">
        <v>0</v>
      </c>
      <c r="O42" s="43">
        <v>0</v>
      </c>
      <c r="P42" s="44">
        <f t="shared" si="20"/>
        <v>0</v>
      </c>
      <c r="Q42" s="42">
        <f t="shared" si="21"/>
        <v>0</v>
      </c>
      <c r="R42" s="42">
        <v>0</v>
      </c>
      <c r="S42" s="43">
        <v>0</v>
      </c>
      <c r="T42" s="42">
        <f t="shared" si="22"/>
        <v>0</v>
      </c>
      <c r="U42" s="42">
        <v>0</v>
      </c>
      <c r="V42" s="42">
        <v>0</v>
      </c>
      <c r="W42" s="42">
        <f t="shared" si="23"/>
        <v>0</v>
      </c>
      <c r="X42" s="42">
        <v>0</v>
      </c>
      <c r="Y42" s="43">
        <v>0</v>
      </c>
      <c r="Z42" s="44">
        <f t="shared" si="24"/>
        <v>0</v>
      </c>
      <c r="AA42" s="42">
        <f t="shared" si="25"/>
        <v>0</v>
      </c>
      <c r="AB42" s="42">
        <v>0</v>
      </c>
      <c r="AC42" s="43">
        <v>0</v>
      </c>
      <c r="AD42" s="42">
        <f t="shared" si="26"/>
        <v>0</v>
      </c>
      <c r="AE42" s="42">
        <v>0</v>
      </c>
      <c r="AF42" s="43">
        <v>0</v>
      </c>
      <c r="AG42" s="42">
        <f t="shared" si="27"/>
        <v>0</v>
      </c>
      <c r="AH42" s="42">
        <v>0</v>
      </c>
      <c r="AI42" s="43">
        <v>0</v>
      </c>
      <c r="AJ42" s="42">
        <f t="shared" si="28"/>
        <v>0</v>
      </c>
      <c r="AK42" s="42">
        <v>0</v>
      </c>
      <c r="AL42" s="43">
        <v>0</v>
      </c>
      <c r="AM42" s="42">
        <f t="shared" si="29"/>
        <v>0</v>
      </c>
      <c r="AN42" s="42">
        <v>0</v>
      </c>
      <c r="AO42" s="43">
        <v>0</v>
      </c>
    </row>
    <row r="43" spans="1:41" ht="19.5" customHeight="1">
      <c r="A43" s="41" t="s">
        <v>229</v>
      </c>
      <c r="B43" s="41" t="s">
        <v>95</v>
      </c>
      <c r="C43" s="41" t="s">
        <v>119</v>
      </c>
      <c r="D43" s="41" t="s">
        <v>230</v>
      </c>
      <c r="E43" s="42">
        <f t="shared" si="15"/>
        <v>62.6</v>
      </c>
      <c r="F43" s="42">
        <f t="shared" si="16"/>
        <v>62.6</v>
      </c>
      <c r="G43" s="42">
        <f t="shared" si="17"/>
        <v>62.6</v>
      </c>
      <c r="H43" s="42">
        <v>59.6</v>
      </c>
      <c r="I43" s="43">
        <v>3</v>
      </c>
      <c r="J43" s="42">
        <f t="shared" si="18"/>
        <v>0</v>
      </c>
      <c r="K43" s="42">
        <v>0</v>
      </c>
      <c r="L43" s="43">
        <v>0</v>
      </c>
      <c r="M43" s="42">
        <f t="shared" si="19"/>
        <v>0</v>
      </c>
      <c r="N43" s="42">
        <v>0</v>
      </c>
      <c r="O43" s="43">
        <v>0</v>
      </c>
      <c r="P43" s="44">
        <f t="shared" si="20"/>
        <v>0</v>
      </c>
      <c r="Q43" s="42">
        <f t="shared" si="21"/>
        <v>0</v>
      </c>
      <c r="R43" s="42">
        <v>0</v>
      </c>
      <c r="S43" s="43">
        <v>0</v>
      </c>
      <c r="T43" s="42">
        <f t="shared" si="22"/>
        <v>0</v>
      </c>
      <c r="U43" s="42">
        <v>0</v>
      </c>
      <c r="V43" s="42">
        <v>0</v>
      </c>
      <c r="W43" s="42">
        <f t="shared" si="23"/>
        <v>0</v>
      </c>
      <c r="X43" s="42">
        <v>0</v>
      </c>
      <c r="Y43" s="43">
        <v>0</v>
      </c>
      <c r="Z43" s="44">
        <f t="shared" si="24"/>
        <v>0</v>
      </c>
      <c r="AA43" s="42">
        <f t="shared" si="25"/>
        <v>0</v>
      </c>
      <c r="AB43" s="42">
        <v>0</v>
      </c>
      <c r="AC43" s="43">
        <v>0</v>
      </c>
      <c r="AD43" s="42">
        <f t="shared" si="26"/>
        <v>0</v>
      </c>
      <c r="AE43" s="42">
        <v>0</v>
      </c>
      <c r="AF43" s="43">
        <v>0</v>
      </c>
      <c r="AG43" s="42">
        <f t="shared" si="27"/>
        <v>0</v>
      </c>
      <c r="AH43" s="42">
        <v>0</v>
      </c>
      <c r="AI43" s="43">
        <v>0</v>
      </c>
      <c r="AJ43" s="42">
        <f t="shared" si="28"/>
        <v>0</v>
      </c>
      <c r="AK43" s="42">
        <v>0</v>
      </c>
      <c r="AL43" s="43">
        <v>0</v>
      </c>
      <c r="AM43" s="42">
        <f t="shared" si="29"/>
        <v>0</v>
      </c>
      <c r="AN43" s="42">
        <v>0</v>
      </c>
      <c r="AO43" s="43">
        <v>0</v>
      </c>
    </row>
    <row r="44" spans="1:41" ht="19.5" customHeight="1">
      <c r="A44" s="41" t="s">
        <v>229</v>
      </c>
      <c r="B44" s="41" t="s">
        <v>97</v>
      </c>
      <c r="C44" s="41" t="s">
        <v>119</v>
      </c>
      <c r="D44" s="41" t="s">
        <v>231</v>
      </c>
      <c r="E44" s="42">
        <f t="shared" si="15"/>
        <v>5</v>
      </c>
      <c r="F44" s="42">
        <f t="shared" si="16"/>
        <v>5</v>
      </c>
      <c r="G44" s="42">
        <f t="shared" si="17"/>
        <v>5</v>
      </c>
      <c r="H44" s="42">
        <v>5</v>
      </c>
      <c r="I44" s="43">
        <v>0</v>
      </c>
      <c r="J44" s="42">
        <f t="shared" si="18"/>
        <v>0</v>
      </c>
      <c r="K44" s="42">
        <v>0</v>
      </c>
      <c r="L44" s="43">
        <v>0</v>
      </c>
      <c r="M44" s="42">
        <f t="shared" si="19"/>
        <v>0</v>
      </c>
      <c r="N44" s="42">
        <v>0</v>
      </c>
      <c r="O44" s="43">
        <v>0</v>
      </c>
      <c r="P44" s="44">
        <f t="shared" si="20"/>
        <v>0</v>
      </c>
      <c r="Q44" s="42">
        <f t="shared" si="21"/>
        <v>0</v>
      </c>
      <c r="R44" s="42">
        <v>0</v>
      </c>
      <c r="S44" s="43">
        <v>0</v>
      </c>
      <c r="T44" s="42">
        <f t="shared" si="22"/>
        <v>0</v>
      </c>
      <c r="U44" s="42">
        <v>0</v>
      </c>
      <c r="V44" s="42">
        <v>0</v>
      </c>
      <c r="W44" s="42">
        <f t="shared" si="23"/>
        <v>0</v>
      </c>
      <c r="X44" s="42">
        <v>0</v>
      </c>
      <c r="Y44" s="43">
        <v>0</v>
      </c>
      <c r="Z44" s="44">
        <f t="shared" si="24"/>
        <v>0</v>
      </c>
      <c r="AA44" s="42">
        <f t="shared" si="25"/>
        <v>0</v>
      </c>
      <c r="AB44" s="42">
        <v>0</v>
      </c>
      <c r="AC44" s="43">
        <v>0</v>
      </c>
      <c r="AD44" s="42">
        <f t="shared" si="26"/>
        <v>0</v>
      </c>
      <c r="AE44" s="42">
        <v>0</v>
      </c>
      <c r="AF44" s="43">
        <v>0</v>
      </c>
      <c r="AG44" s="42">
        <f t="shared" si="27"/>
        <v>0</v>
      </c>
      <c r="AH44" s="42">
        <v>0</v>
      </c>
      <c r="AI44" s="43">
        <v>0</v>
      </c>
      <c r="AJ44" s="42">
        <f t="shared" si="28"/>
        <v>0</v>
      </c>
      <c r="AK44" s="42">
        <v>0</v>
      </c>
      <c r="AL44" s="43">
        <v>0</v>
      </c>
      <c r="AM44" s="42">
        <f t="shared" si="29"/>
        <v>0</v>
      </c>
      <c r="AN44" s="42">
        <v>0</v>
      </c>
      <c r="AO44" s="43">
        <v>0</v>
      </c>
    </row>
    <row r="45" spans="1:41" ht="19.5" customHeight="1">
      <c r="A45" s="41" t="s">
        <v>229</v>
      </c>
      <c r="B45" s="41" t="s">
        <v>84</v>
      </c>
      <c r="C45" s="41" t="s">
        <v>119</v>
      </c>
      <c r="D45" s="41" t="s">
        <v>232</v>
      </c>
      <c r="E45" s="42">
        <f t="shared" si="15"/>
        <v>3</v>
      </c>
      <c r="F45" s="42">
        <f t="shared" si="16"/>
        <v>3</v>
      </c>
      <c r="G45" s="42">
        <f t="shared" si="17"/>
        <v>3</v>
      </c>
      <c r="H45" s="42">
        <v>3</v>
      </c>
      <c r="I45" s="43">
        <v>0</v>
      </c>
      <c r="J45" s="42">
        <f t="shared" si="18"/>
        <v>0</v>
      </c>
      <c r="K45" s="42">
        <v>0</v>
      </c>
      <c r="L45" s="43">
        <v>0</v>
      </c>
      <c r="M45" s="42">
        <f t="shared" si="19"/>
        <v>0</v>
      </c>
      <c r="N45" s="42">
        <v>0</v>
      </c>
      <c r="O45" s="43">
        <v>0</v>
      </c>
      <c r="P45" s="44">
        <f t="shared" si="20"/>
        <v>0</v>
      </c>
      <c r="Q45" s="42">
        <f t="shared" si="21"/>
        <v>0</v>
      </c>
      <c r="R45" s="42">
        <v>0</v>
      </c>
      <c r="S45" s="43">
        <v>0</v>
      </c>
      <c r="T45" s="42">
        <f t="shared" si="22"/>
        <v>0</v>
      </c>
      <c r="U45" s="42">
        <v>0</v>
      </c>
      <c r="V45" s="42">
        <v>0</v>
      </c>
      <c r="W45" s="42">
        <f t="shared" si="23"/>
        <v>0</v>
      </c>
      <c r="X45" s="42">
        <v>0</v>
      </c>
      <c r="Y45" s="43">
        <v>0</v>
      </c>
      <c r="Z45" s="44">
        <f t="shared" si="24"/>
        <v>0</v>
      </c>
      <c r="AA45" s="42">
        <f t="shared" si="25"/>
        <v>0</v>
      </c>
      <c r="AB45" s="42">
        <v>0</v>
      </c>
      <c r="AC45" s="43">
        <v>0</v>
      </c>
      <c r="AD45" s="42">
        <f t="shared" si="26"/>
        <v>0</v>
      </c>
      <c r="AE45" s="42">
        <v>0</v>
      </c>
      <c r="AF45" s="43">
        <v>0</v>
      </c>
      <c r="AG45" s="42">
        <f t="shared" si="27"/>
        <v>0</v>
      </c>
      <c r="AH45" s="42">
        <v>0</v>
      </c>
      <c r="AI45" s="43">
        <v>0</v>
      </c>
      <c r="AJ45" s="42">
        <f t="shared" si="28"/>
        <v>0</v>
      </c>
      <c r="AK45" s="42">
        <v>0</v>
      </c>
      <c r="AL45" s="43">
        <v>0</v>
      </c>
      <c r="AM45" s="42">
        <f t="shared" si="29"/>
        <v>0</v>
      </c>
      <c r="AN45" s="42">
        <v>0</v>
      </c>
      <c r="AO45" s="43">
        <v>0</v>
      </c>
    </row>
    <row r="46" spans="1:41" ht="19.5" customHeight="1">
      <c r="A46" s="41" t="s">
        <v>229</v>
      </c>
      <c r="B46" s="41" t="s">
        <v>104</v>
      </c>
      <c r="C46" s="41" t="s">
        <v>119</v>
      </c>
      <c r="D46" s="41" t="s">
        <v>233</v>
      </c>
      <c r="E46" s="42">
        <f t="shared" si="15"/>
        <v>12</v>
      </c>
      <c r="F46" s="42">
        <f t="shared" si="16"/>
        <v>12</v>
      </c>
      <c r="G46" s="42">
        <f t="shared" si="17"/>
        <v>12</v>
      </c>
      <c r="H46" s="42">
        <v>0</v>
      </c>
      <c r="I46" s="43">
        <v>12</v>
      </c>
      <c r="J46" s="42">
        <f t="shared" si="18"/>
        <v>0</v>
      </c>
      <c r="K46" s="42">
        <v>0</v>
      </c>
      <c r="L46" s="43">
        <v>0</v>
      </c>
      <c r="M46" s="42">
        <f t="shared" si="19"/>
        <v>0</v>
      </c>
      <c r="N46" s="42">
        <v>0</v>
      </c>
      <c r="O46" s="43">
        <v>0</v>
      </c>
      <c r="P46" s="44">
        <f t="shared" si="20"/>
        <v>0</v>
      </c>
      <c r="Q46" s="42">
        <f t="shared" si="21"/>
        <v>0</v>
      </c>
      <c r="R46" s="42">
        <v>0</v>
      </c>
      <c r="S46" s="43">
        <v>0</v>
      </c>
      <c r="T46" s="42">
        <f t="shared" si="22"/>
        <v>0</v>
      </c>
      <c r="U46" s="42">
        <v>0</v>
      </c>
      <c r="V46" s="42">
        <v>0</v>
      </c>
      <c r="W46" s="42">
        <f t="shared" si="23"/>
        <v>0</v>
      </c>
      <c r="X46" s="42">
        <v>0</v>
      </c>
      <c r="Y46" s="43">
        <v>0</v>
      </c>
      <c r="Z46" s="44">
        <f t="shared" si="24"/>
        <v>0</v>
      </c>
      <c r="AA46" s="42">
        <f t="shared" si="25"/>
        <v>0</v>
      </c>
      <c r="AB46" s="42">
        <v>0</v>
      </c>
      <c r="AC46" s="43">
        <v>0</v>
      </c>
      <c r="AD46" s="42">
        <f t="shared" si="26"/>
        <v>0</v>
      </c>
      <c r="AE46" s="42">
        <v>0</v>
      </c>
      <c r="AF46" s="43">
        <v>0</v>
      </c>
      <c r="AG46" s="42">
        <f t="shared" si="27"/>
        <v>0</v>
      </c>
      <c r="AH46" s="42">
        <v>0</v>
      </c>
      <c r="AI46" s="43">
        <v>0</v>
      </c>
      <c r="AJ46" s="42">
        <f t="shared" si="28"/>
        <v>0</v>
      </c>
      <c r="AK46" s="42">
        <v>0</v>
      </c>
      <c r="AL46" s="43">
        <v>0</v>
      </c>
      <c r="AM46" s="42">
        <f t="shared" si="29"/>
        <v>0</v>
      </c>
      <c r="AN46" s="42">
        <v>0</v>
      </c>
      <c r="AO46" s="43">
        <v>0</v>
      </c>
    </row>
    <row r="47" spans="1:41" ht="19.5" customHeight="1">
      <c r="A47" s="41" t="s">
        <v>229</v>
      </c>
      <c r="B47" s="41" t="s">
        <v>131</v>
      </c>
      <c r="C47" s="41" t="s">
        <v>119</v>
      </c>
      <c r="D47" s="41" t="s">
        <v>234</v>
      </c>
      <c r="E47" s="42">
        <f t="shared" si="15"/>
        <v>1</v>
      </c>
      <c r="F47" s="42">
        <f t="shared" si="16"/>
        <v>1</v>
      </c>
      <c r="G47" s="42">
        <f t="shared" si="17"/>
        <v>1</v>
      </c>
      <c r="H47" s="42">
        <v>1</v>
      </c>
      <c r="I47" s="43">
        <v>0</v>
      </c>
      <c r="J47" s="42">
        <f t="shared" si="18"/>
        <v>0</v>
      </c>
      <c r="K47" s="42">
        <v>0</v>
      </c>
      <c r="L47" s="43">
        <v>0</v>
      </c>
      <c r="M47" s="42">
        <f t="shared" si="19"/>
        <v>0</v>
      </c>
      <c r="N47" s="42">
        <v>0</v>
      </c>
      <c r="O47" s="43">
        <v>0</v>
      </c>
      <c r="P47" s="44">
        <f t="shared" si="20"/>
        <v>0</v>
      </c>
      <c r="Q47" s="42">
        <f t="shared" si="21"/>
        <v>0</v>
      </c>
      <c r="R47" s="42">
        <v>0</v>
      </c>
      <c r="S47" s="43">
        <v>0</v>
      </c>
      <c r="T47" s="42">
        <f t="shared" si="22"/>
        <v>0</v>
      </c>
      <c r="U47" s="42">
        <v>0</v>
      </c>
      <c r="V47" s="42">
        <v>0</v>
      </c>
      <c r="W47" s="42">
        <f t="shared" si="23"/>
        <v>0</v>
      </c>
      <c r="X47" s="42">
        <v>0</v>
      </c>
      <c r="Y47" s="43">
        <v>0</v>
      </c>
      <c r="Z47" s="44">
        <f t="shared" si="24"/>
        <v>0</v>
      </c>
      <c r="AA47" s="42">
        <f t="shared" si="25"/>
        <v>0</v>
      </c>
      <c r="AB47" s="42">
        <v>0</v>
      </c>
      <c r="AC47" s="43">
        <v>0</v>
      </c>
      <c r="AD47" s="42">
        <f t="shared" si="26"/>
        <v>0</v>
      </c>
      <c r="AE47" s="42">
        <v>0</v>
      </c>
      <c r="AF47" s="43">
        <v>0</v>
      </c>
      <c r="AG47" s="42">
        <f t="shared" si="27"/>
        <v>0</v>
      </c>
      <c r="AH47" s="42">
        <v>0</v>
      </c>
      <c r="AI47" s="43">
        <v>0</v>
      </c>
      <c r="AJ47" s="42">
        <f t="shared" si="28"/>
        <v>0</v>
      </c>
      <c r="AK47" s="42">
        <v>0</v>
      </c>
      <c r="AL47" s="43">
        <v>0</v>
      </c>
      <c r="AM47" s="42">
        <f t="shared" si="29"/>
        <v>0</v>
      </c>
      <c r="AN47" s="42">
        <v>0</v>
      </c>
      <c r="AO47" s="43">
        <v>0</v>
      </c>
    </row>
    <row r="48" spans="1:41" ht="19.5" customHeight="1">
      <c r="A48" s="41" t="s">
        <v>229</v>
      </c>
      <c r="B48" s="41" t="s">
        <v>92</v>
      </c>
      <c r="C48" s="41" t="s">
        <v>119</v>
      </c>
      <c r="D48" s="41" t="s">
        <v>235</v>
      </c>
      <c r="E48" s="42">
        <f t="shared" si="15"/>
        <v>20.8</v>
      </c>
      <c r="F48" s="42">
        <f t="shared" si="16"/>
        <v>20.8</v>
      </c>
      <c r="G48" s="42">
        <f t="shared" si="17"/>
        <v>20.8</v>
      </c>
      <c r="H48" s="42">
        <v>20.8</v>
      </c>
      <c r="I48" s="43">
        <v>0</v>
      </c>
      <c r="J48" s="42">
        <f t="shared" si="18"/>
        <v>0</v>
      </c>
      <c r="K48" s="42">
        <v>0</v>
      </c>
      <c r="L48" s="43">
        <v>0</v>
      </c>
      <c r="M48" s="42">
        <f t="shared" si="19"/>
        <v>0</v>
      </c>
      <c r="N48" s="42">
        <v>0</v>
      </c>
      <c r="O48" s="43">
        <v>0</v>
      </c>
      <c r="P48" s="44">
        <f t="shared" si="20"/>
        <v>0</v>
      </c>
      <c r="Q48" s="42">
        <f t="shared" si="21"/>
        <v>0</v>
      </c>
      <c r="R48" s="42">
        <v>0</v>
      </c>
      <c r="S48" s="43">
        <v>0</v>
      </c>
      <c r="T48" s="42">
        <f t="shared" si="22"/>
        <v>0</v>
      </c>
      <c r="U48" s="42">
        <v>0</v>
      </c>
      <c r="V48" s="42">
        <v>0</v>
      </c>
      <c r="W48" s="42">
        <f t="shared" si="23"/>
        <v>0</v>
      </c>
      <c r="X48" s="42">
        <v>0</v>
      </c>
      <c r="Y48" s="43">
        <v>0</v>
      </c>
      <c r="Z48" s="44">
        <f t="shared" si="24"/>
        <v>0</v>
      </c>
      <c r="AA48" s="42">
        <f t="shared" si="25"/>
        <v>0</v>
      </c>
      <c r="AB48" s="42">
        <v>0</v>
      </c>
      <c r="AC48" s="43">
        <v>0</v>
      </c>
      <c r="AD48" s="42">
        <f t="shared" si="26"/>
        <v>0</v>
      </c>
      <c r="AE48" s="42">
        <v>0</v>
      </c>
      <c r="AF48" s="43">
        <v>0</v>
      </c>
      <c r="AG48" s="42">
        <f t="shared" si="27"/>
        <v>0</v>
      </c>
      <c r="AH48" s="42">
        <v>0</v>
      </c>
      <c r="AI48" s="43">
        <v>0</v>
      </c>
      <c r="AJ48" s="42">
        <f t="shared" si="28"/>
        <v>0</v>
      </c>
      <c r="AK48" s="42">
        <v>0</v>
      </c>
      <c r="AL48" s="43">
        <v>0</v>
      </c>
      <c r="AM48" s="42">
        <f t="shared" si="29"/>
        <v>0</v>
      </c>
      <c r="AN48" s="42">
        <v>0</v>
      </c>
      <c r="AO48" s="43">
        <v>0</v>
      </c>
    </row>
    <row r="49" spans="1:41" ht="19.5" customHeight="1">
      <c r="A49" s="41" t="s">
        <v>229</v>
      </c>
      <c r="B49" s="41" t="s">
        <v>236</v>
      </c>
      <c r="C49" s="41" t="s">
        <v>119</v>
      </c>
      <c r="D49" s="41" t="s">
        <v>237</v>
      </c>
      <c r="E49" s="42">
        <f t="shared" si="15"/>
        <v>1</v>
      </c>
      <c r="F49" s="42">
        <f t="shared" si="16"/>
        <v>1</v>
      </c>
      <c r="G49" s="42">
        <f t="shared" si="17"/>
        <v>1</v>
      </c>
      <c r="H49" s="42">
        <v>1</v>
      </c>
      <c r="I49" s="43">
        <v>0</v>
      </c>
      <c r="J49" s="42">
        <f t="shared" si="18"/>
        <v>0</v>
      </c>
      <c r="K49" s="42">
        <v>0</v>
      </c>
      <c r="L49" s="43">
        <v>0</v>
      </c>
      <c r="M49" s="42">
        <f t="shared" si="19"/>
        <v>0</v>
      </c>
      <c r="N49" s="42">
        <v>0</v>
      </c>
      <c r="O49" s="43">
        <v>0</v>
      </c>
      <c r="P49" s="44">
        <f t="shared" si="20"/>
        <v>0</v>
      </c>
      <c r="Q49" s="42">
        <f t="shared" si="21"/>
        <v>0</v>
      </c>
      <c r="R49" s="42">
        <v>0</v>
      </c>
      <c r="S49" s="43">
        <v>0</v>
      </c>
      <c r="T49" s="42">
        <f t="shared" si="22"/>
        <v>0</v>
      </c>
      <c r="U49" s="42">
        <v>0</v>
      </c>
      <c r="V49" s="42">
        <v>0</v>
      </c>
      <c r="W49" s="42">
        <f t="shared" si="23"/>
        <v>0</v>
      </c>
      <c r="X49" s="42">
        <v>0</v>
      </c>
      <c r="Y49" s="43">
        <v>0</v>
      </c>
      <c r="Z49" s="44">
        <f t="shared" si="24"/>
        <v>0</v>
      </c>
      <c r="AA49" s="42">
        <f t="shared" si="25"/>
        <v>0</v>
      </c>
      <c r="AB49" s="42">
        <v>0</v>
      </c>
      <c r="AC49" s="43">
        <v>0</v>
      </c>
      <c r="AD49" s="42">
        <f t="shared" si="26"/>
        <v>0</v>
      </c>
      <c r="AE49" s="42">
        <v>0</v>
      </c>
      <c r="AF49" s="43">
        <v>0</v>
      </c>
      <c r="AG49" s="42">
        <f t="shared" si="27"/>
        <v>0</v>
      </c>
      <c r="AH49" s="42">
        <v>0</v>
      </c>
      <c r="AI49" s="43">
        <v>0</v>
      </c>
      <c r="AJ49" s="42">
        <f t="shared" si="28"/>
        <v>0</v>
      </c>
      <c r="AK49" s="42">
        <v>0</v>
      </c>
      <c r="AL49" s="43">
        <v>0</v>
      </c>
      <c r="AM49" s="42">
        <f t="shared" si="29"/>
        <v>0</v>
      </c>
      <c r="AN49" s="42">
        <v>0</v>
      </c>
      <c r="AO49" s="43">
        <v>0</v>
      </c>
    </row>
    <row r="50" spans="1:41" ht="19.5" customHeight="1">
      <c r="A50" s="41" t="s">
        <v>229</v>
      </c>
      <c r="B50" s="41" t="s">
        <v>85</v>
      </c>
      <c r="C50" s="41" t="s">
        <v>119</v>
      </c>
      <c r="D50" s="41" t="s">
        <v>238</v>
      </c>
      <c r="E50" s="42">
        <f t="shared" si="15"/>
        <v>13.1</v>
      </c>
      <c r="F50" s="42">
        <f t="shared" si="16"/>
        <v>13.1</v>
      </c>
      <c r="G50" s="42">
        <f t="shared" si="17"/>
        <v>13.1</v>
      </c>
      <c r="H50" s="42">
        <v>3.1</v>
      </c>
      <c r="I50" s="43">
        <v>10</v>
      </c>
      <c r="J50" s="42">
        <f t="shared" si="18"/>
        <v>0</v>
      </c>
      <c r="K50" s="42">
        <v>0</v>
      </c>
      <c r="L50" s="43">
        <v>0</v>
      </c>
      <c r="M50" s="42">
        <f t="shared" si="19"/>
        <v>0</v>
      </c>
      <c r="N50" s="42">
        <v>0</v>
      </c>
      <c r="O50" s="43">
        <v>0</v>
      </c>
      <c r="P50" s="44">
        <f t="shared" si="20"/>
        <v>0</v>
      </c>
      <c r="Q50" s="42">
        <f t="shared" si="21"/>
        <v>0</v>
      </c>
      <c r="R50" s="42">
        <v>0</v>
      </c>
      <c r="S50" s="43">
        <v>0</v>
      </c>
      <c r="T50" s="42">
        <f t="shared" si="22"/>
        <v>0</v>
      </c>
      <c r="U50" s="42">
        <v>0</v>
      </c>
      <c r="V50" s="42">
        <v>0</v>
      </c>
      <c r="W50" s="42">
        <f t="shared" si="23"/>
        <v>0</v>
      </c>
      <c r="X50" s="42">
        <v>0</v>
      </c>
      <c r="Y50" s="43">
        <v>0</v>
      </c>
      <c r="Z50" s="44">
        <f t="shared" si="24"/>
        <v>0</v>
      </c>
      <c r="AA50" s="42">
        <f t="shared" si="25"/>
        <v>0</v>
      </c>
      <c r="AB50" s="42">
        <v>0</v>
      </c>
      <c r="AC50" s="43">
        <v>0</v>
      </c>
      <c r="AD50" s="42">
        <f t="shared" si="26"/>
        <v>0</v>
      </c>
      <c r="AE50" s="42">
        <v>0</v>
      </c>
      <c r="AF50" s="43">
        <v>0</v>
      </c>
      <c r="AG50" s="42">
        <f t="shared" si="27"/>
        <v>0</v>
      </c>
      <c r="AH50" s="42">
        <v>0</v>
      </c>
      <c r="AI50" s="43">
        <v>0</v>
      </c>
      <c r="AJ50" s="42">
        <f t="shared" si="28"/>
        <v>0</v>
      </c>
      <c r="AK50" s="42">
        <v>0</v>
      </c>
      <c r="AL50" s="43">
        <v>0</v>
      </c>
      <c r="AM50" s="42">
        <f t="shared" si="29"/>
        <v>0</v>
      </c>
      <c r="AN50" s="42">
        <v>0</v>
      </c>
      <c r="AO50" s="43">
        <v>0</v>
      </c>
    </row>
    <row r="51" spans="1:41" ht="19.5" customHeight="1">
      <c r="A51" s="41" t="s">
        <v>38</v>
      </c>
      <c r="B51" s="41" t="s">
        <v>38</v>
      </c>
      <c r="C51" s="41" t="s">
        <v>38</v>
      </c>
      <c r="D51" s="41" t="s">
        <v>239</v>
      </c>
      <c r="E51" s="42">
        <f t="shared" si="15"/>
        <v>1.04</v>
      </c>
      <c r="F51" s="42">
        <f t="shared" si="16"/>
        <v>1.04</v>
      </c>
      <c r="G51" s="42">
        <f t="shared" si="17"/>
        <v>1.04</v>
      </c>
      <c r="H51" s="42">
        <v>0</v>
      </c>
      <c r="I51" s="43">
        <v>1.04</v>
      </c>
      <c r="J51" s="42">
        <f t="shared" si="18"/>
        <v>0</v>
      </c>
      <c r="K51" s="42">
        <v>0</v>
      </c>
      <c r="L51" s="43">
        <v>0</v>
      </c>
      <c r="M51" s="42">
        <f t="shared" si="19"/>
        <v>0</v>
      </c>
      <c r="N51" s="42">
        <v>0</v>
      </c>
      <c r="O51" s="43">
        <v>0</v>
      </c>
      <c r="P51" s="44">
        <f t="shared" si="20"/>
        <v>0</v>
      </c>
      <c r="Q51" s="42">
        <f t="shared" si="21"/>
        <v>0</v>
      </c>
      <c r="R51" s="42">
        <v>0</v>
      </c>
      <c r="S51" s="43">
        <v>0</v>
      </c>
      <c r="T51" s="42">
        <f t="shared" si="22"/>
        <v>0</v>
      </c>
      <c r="U51" s="42">
        <v>0</v>
      </c>
      <c r="V51" s="42">
        <v>0</v>
      </c>
      <c r="W51" s="42">
        <f t="shared" si="23"/>
        <v>0</v>
      </c>
      <c r="X51" s="42">
        <v>0</v>
      </c>
      <c r="Y51" s="43">
        <v>0</v>
      </c>
      <c r="Z51" s="44">
        <f t="shared" si="24"/>
        <v>0</v>
      </c>
      <c r="AA51" s="42">
        <f t="shared" si="25"/>
        <v>0</v>
      </c>
      <c r="AB51" s="42">
        <v>0</v>
      </c>
      <c r="AC51" s="43">
        <v>0</v>
      </c>
      <c r="AD51" s="42">
        <f t="shared" si="26"/>
        <v>0</v>
      </c>
      <c r="AE51" s="42">
        <v>0</v>
      </c>
      <c r="AF51" s="43">
        <v>0</v>
      </c>
      <c r="AG51" s="42">
        <f t="shared" si="27"/>
        <v>0</v>
      </c>
      <c r="AH51" s="42">
        <v>0</v>
      </c>
      <c r="AI51" s="43">
        <v>0</v>
      </c>
      <c r="AJ51" s="42">
        <f t="shared" si="28"/>
        <v>0</v>
      </c>
      <c r="AK51" s="42">
        <v>0</v>
      </c>
      <c r="AL51" s="43">
        <v>0</v>
      </c>
      <c r="AM51" s="42">
        <f t="shared" si="29"/>
        <v>0</v>
      </c>
      <c r="AN51" s="42">
        <v>0</v>
      </c>
      <c r="AO51" s="43">
        <v>0</v>
      </c>
    </row>
    <row r="52" spans="1:41" ht="19.5" customHeight="1">
      <c r="A52" s="41" t="s">
        <v>240</v>
      </c>
      <c r="B52" s="41" t="s">
        <v>131</v>
      </c>
      <c r="C52" s="41" t="s">
        <v>119</v>
      </c>
      <c r="D52" s="41" t="s">
        <v>241</v>
      </c>
      <c r="E52" s="42">
        <f t="shared" si="15"/>
        <v>1.04</v>
      </c>
      <c r="F52" s="42">
        <f t="shared" si="16"/>
        <v>1.04</v>
      </c>
      <c r="G52" s="42">
        <f t="shared" si="17"/>
        <v>1.04</v>
      </c>
      <c r="H52" s="42">
        <v>0</v>
      </c>
      <c r="I52" s="43">
        <v>1.04</v>
      </c>
      <c r="J52" s="42">
        <f t="shared" si="18"/>
        <v>0</v>
      </c>
      <c r="K52" s="42">
        <v>0</v>
      </c>
      <c r="L52" s="43">
        <v>0</v>
      </c>
      <c r="M52" s="42">
        <f t="shared" si="19"/>
        <v>0</v>
      </c>
      <c r="N52" s="42">
        <v>0</v>
      </c>
      <c r="O52" s="43">
        <v>0</v>
      </c>
      <c r="P52" s="44">
        <f t="shared" si="20"/>
        <v>0</v>
      </c>
      <c r="Q52" s="42">
        <f t="shared" si="21"/>
        <v>0</v>
      </c>
      <c r="R52" s="42">
        <v>0</v>
      </c>
      <c r="S52" s="43">
        <v>0</v>
      </c>
      <c r="T52" s="42">
        <f t="shared" si="22"/>
        <v>0</v>
      </c>
      <c r="U52" s="42">
        <v>0</v>
      </c>
      <c r="V52" s="42">
        <v>0</v>
      </c>
      <c r="W52" s="42">
        <f t="shared" si="23"/>
        <v>0</v>
      </c>
      <c r="X52" s="42">
        <v>0</v>
      </c>
      <c r="Y52" s="43">
        <v>0</v>
      </c>
      <c r="Z52" s="44">
        <f t="shared" si="24"/>
        <v>0</v>
      </c>
      <c r="AA52" s="42">
        <f t="shared" si="25"/>
        <v>0</v>
      </c>
      <c r="AB52" s="42">
        <v>0</v>
      </c>
      <c r="AC52" s="43">
        <v>0</v>
      </c>
      <c r="AD52" s="42">
        <f t="shared" si="26"/>
        <v>0</v>
      </c>
      <c r="AE52" s="42">
        <v>0</v>
      </c>
      <c r="AF52" s="43">
        <v>0</v>
      </c>
      <c r="AG52" s="42">
        <f t="shared" si="27"/>
        <v>0</v>
      </c>
      <c r="AH52" s="42">
        <v>0</v>
      </c>
      <c r="AI52" s="43">
        <v>0</v>
      </c>
      <c r="AJ52" s="42">
        <f t="shared" si="28"/>
        <v>0</v>
      </c>
      <c r="AK52" s="42">
        <v>0</v>
      </c>
      <c r="AL52" s="43">
        <v>0</v>
      </c>
      <c r="AM52" s="42">
        <f t="shared" si="29"/>
        <v>0</v>
      </c>
      <c r="AN52" s="42">
        <v>0</v>
      </c>
      <c r="AO52" s="43">
        <v>0</v>
      </c>
    </row>
    <row r="53" spans="1:41" ht="19.5" customHeight="1">
      <c r="A53" s="41" t="s">
        <v>38</v>
      </c>
      <c r="B53" s="41" t="s">
        <v>38</v>
      </c>
      <c r="C53" s="41" t="s">
        <v>38</v>
      </c>
      <c r="D53" s="41" t="s">
        <v>121</v>
      </c>
      <c r="E53" s="42">
        <f t="shared" si="15"/>
        <v>442.90000000000003</v>
      </c>
      <c r="F53" s="42">
        <f t="shared" si="16"/>
        <v>442.90000000000003</v>
      </c>
      <c r="G53" s="42">
        <f t="shared" si="17"/>
        <v>442.90000000000003</v>
      </c>
      <c r="H53" s="42">
        <v>380.1</v>
      </c>
      <c r="I53" s="43">
        <v>62.8</v>
      </c>
      <c r="J53" s="42">
        <f t="shared" si="18"/>
        <v>0</v>
      </c>
      <c r="K53" s="42">
        <v>0</v>
      </c>
      <c r="L53" s="43">
        <v>0</v>
      </c>
      <c r="M53" s="42">
        <f t="shared" si="19"/>
        <v>0</v>
      </c>
      <c r="N53" s="42">
        <v>0</v>
      </c>
      <c r="O53" s="43">
        <v>0</v>
      </c>
      <c r="P53" s="44">
        <f t="shared" si="20"/>
        <v>0</v>
      </c>
      <c r="Q53" s="42">
        <f t="shared" si="21"/>
        <v>0</v>
      </c>
      <c r="R53" s="42">
        <v>0</v>
      </c>
      <c r="S53" s="43">
        <v>0</v>
      </c>
      <c r="T53" s="42">
        <f t="shared" si="22"/>
        <v>0</v>
      </c>
      <c r="U53" s="42">
        <v>0</v>
      </c>
      <c r="V53" s="42">
        <v>0</v>
      </c>
      <c r="W53" s="42">
        <f t="shared" si="23"/>
        <v>0</v>
      </c>
      <c r="X53" s="42">
        <v>0</v>
      </c>
      <c r="Y53" s="43">
        <v>0</v>
      </c>
      <c r="Z53" s="44">
        <f t="shared" si="24"/>
        <v>0</v>
      </c>
      <c r="AA53" s="42">
        <f t="shared" si="25"/>
        <v>0</v>
      </c>
      <c r="AB53" s="42">
        <v>0</v>
      </c>
      <c r="AC53" s="43">
        <v>0</v>
      </c>
      <c r="AD53" s="42">
        <f t="shared" si="26"/>
        <v>0</v>
      </c>
      <c r="AE53" s="42">
        <v>0</v>
      </c>
      <c r="AF53" s="43">
        <v>0</v>
      </c>
      <c r="AG53" s="42">
        <f t="shared" si="27"/>
        <v>0</v>
      </c>
      <c r="AH53" s="42">
        <v>0</v>
      </c>
      <c r="AI53" s="43">
        <v>0</v>
      </c>
      <c r="AJ53" s="42">
        <f t="shared" si="28"/>
        <v>0</v>
      </c>
      <c r="AK53" s="42">
        <v>0</v>
      </c>
      <c r="AL53" s="43">
        <v>0</v>
      </c>
      <c r="AM53" s="42">
        <f t="shared" si="29"/>
        <v>0</v>
      </c>
      <c r="AN53" s="42">
        <v>0</v>
      </c>
      <c r="AO53" s="43">
        <v>0</v>
      </c>
    </row>
    <row r="54" spans="1:41" ht="19.5" customHeight="1">
      <c r="A54" s="41" t="s">
        <v>38</v>
      </c>
      <c r="B54" s="41" t="s">
        <v>38</v>
      </c>
      <c r="C54" s="41" t="s">
        <v>38</v>
      </c>
      <c r="D54" s="41" t="s">
        <v>122</v>
      </c>
      <c r="E54" s="42">
        <f t="shared" si="15"/>
        <v>203.95999999999998</v>
      </c>
      <c r="F54" s="42">
        <f t="shared" si="16"/>
        <v>203.95999999999998</v>
      </c>
      <c r="G54" s="42">
        <f t="shared" si="17"/>
        <v>203.95999999999998</v>
      </c>
      <c r="H54" s="42">
        <v>167.16</v>
      </c>
      <c r="I54" s="43">
        <v>36.8</v>
      </c>
      <c r="J54" s="42">
        <f t="shared" si="18"/>
        <v>0</v>
      </c>
      <c r="K54" s="42">
        <v>0</v>
      </c>
      <c r="L54" s="43">
        <v>0</v>
      </c>
      <c r="M54" s="42">
        <f t="shared" si="19"/>
        <v>0</v>
      </c>
      <c r="N54" s="42">
        <v>0</v>
      </c>
      <c r="O54" s="43">
        <v>0</v>
      </c>
      <c r="P54" s="44">
        <f t="shared" si="20"/>
        <v>0</v>
      </c>
      <c r="Q54" s="42">
        <f t="shared" si="21"/>
        <v>0</v>
      </c>
      <c r="R54" s="42">
        <v>0</v>
      </c>
      <c r="S54" s="43">
        <v>0</v>
      </c>
      <c r="T54" s="42">
        <f t="shared" si="22"/>
        <v>0</v>
      </c>
      <c r="U54" s="42">
        <v>0</v>
      </c>
      <c r="V54" s="42">
        <v>0</v>
      </c>
      <c r="W54" s="42">
        <f t="shared" si="23"/>
        <v>0</v>
      </c>
      <c r="X54" s="42">
        <v>0</v>
      </c>
      <c r="Y54" s="43">
        <v>0</v>
      </c>
      <c r="Z54" s="44">
        <f t="shared" si="24"/>
        <v>0</v>
      </c>
      <c r="AA54" s="42">
        <f t="shared" si="25"/>
        <v>0</v>
      </c>
      <c r="AB54" s="42">
        <v>0</v>
      </c>
      <c r="AC54" s="43">
        <v>0</v>
      </c>
      <c r="AD54" s="42">
        <f t="shared" si="26"/>
        <v>0</v>
      </c>
      <c r="AE54" s="42">
        <v>0</v>
      </c>
      <c r="AF54" s="43">
        <v>0</v>
      </c>
      <c r="AG54" s="42">
        <f t="shared" si="27"/>
        <v>0</v>
      </c>
      <c r="AH54" s="42">
        <v>0</v>
      </c>
      <c r="AI54" s="43">
        <v>0</v>
      </c>
      <c r="AJ54" s="42">
        <f t="shared" si="28"/>
        <v>0</v>
      </c>
      <c r="AK54" s="42">
        <v>0</v>
      </c>
      <c r="AL54" s="43">
        <v>0</v>
      </c>
      <c r="AM54" s="42">
        <f t="shared" si="29"/>
        <v>0</v>
      </c>
      <c r="AN54" s="42">
        <v>0</v>
      </c>
      <c r="AO54" s="43">
        <v>0</v>
      </c>
    </row>
    <row r="55" spans="1:41" ht="19.5" customHeight="1">
      <c r="A55" s="41" t="s">
        <v>38</v>
      </c>
      <c r="B55" s="41" t="s">
        <v>38</v>
      </c>
      <c r="C55" s="41" t="s">
        <v>38</v>
      </c>
      <c r="D55" s="41" t="s">
        <v>254</v>
      </c>
      <c r="E55" s="42">
        <f t="shared" si="15"/>
        <v>203.15</v>
      </c>
      <c r="F55" s="42">
        <f t="shared" si="16"/>
        <v>203.15</v>
      </c>
      <c r="G55" s="42">
        <f t="shared" si="17"/>
        <v>203.15</v>
      </c>
      <c r="H55" s="42">
        <v>167.15</v>
      </c>
      <c r="I55" s="43">
        <v>36</v>
      </c>
      <c r="J55" s="42">
        <f t="shared" si="18"/>
        <v>0</v>
      </c>
      <c r="K55" s="42">
        <v>0</v>
      </c>
      <c r="L55" s="43">
        <v>0</v>
      </c>
      <c r="M55" s="42">
        <f t="shared" si="19"/>
        <v>0</v>
      </c>
      <c r="N55" s="42">
        <v>0</v>
      </c>
      <c r="O55" s="43">
        <v>0</v>
      </c>
      <c r="P55" s="44">
        <f t="shared" si="20"/>
        <v>0</v>
      </c>
      <c r="Q55" s="42">
        <f t="shared" si="21"/>
        <v>0</v>
      </c>
      <c r="R55" s="42">
        <v>0</v>
      </c>
      <c r="S55" s="43">
        <v>0</v>
      </c>
      <c r="T55" s="42">
        <f t="shared" si="22"/>
        <v>0</v>
      </c>
      <c r="U55" s="42">
        <v>0</v>
      </c>
      <c r="V55" s="42">
        <v>0</v>
      </c>
      <c r="W55" s="42">
        <f t="shared" si="23"/>
        <v>0</v>
      </c>
      <c r="X55" s="42">
        <v>0</v>
      </c>
      <c r="Y55" s="43">
        <v>0</v>
      </c>
      <c r="Z55" s="44">
        <f t="shared" si="24"/>
        <v>0</v>
      </c>
      <c r="AA55" s="42">
        <f t="shared" si="25"/>
        <v>0</v>
      </c>
      <c r="AB55" s="42">
        <v>0</v>
      </c>
      <c r="AC55" s="43">
        <v>0</v>
      </c>
      <c r="AD55" s="42">
        <f t="shared" si="26"/>
        <v>0</v>
      </c>
      <c r="AE55" s="42">
        <v>0</v>
      </c>
      <c r="AF55" s="43">
        <v>0</v>
      </c>
      <c r="AG55" s="42">
        <f t="shared" si="27"/>
        <v>0</v>
      </c>
      <c r="AH55" s="42">
        <v>0</v>
      </c>
      <c r="AI55" s="43">
        <v>0</v>
      </c>
      <c r="AJ55" s="42">
        <f t="shared" si="28"/>
        <v>0</v>
      </c>
      <c r="AK55" s="42">
        <v>0</v>
      </c>
      <c r="AL55" s="43">
        <v>0</v>
      </c>
      <c r="AM55" s="42">
        <f t="shared" si="29"/>
        <v>0</v>
      </c>
      <c r="AN55" s="42">
        <v>0</v>
      </c>
      <c r="AO55" s="43">
        <v>0</v>
      </c>
    </row>
    <row r="56" spans="1:41" ht="19.5" customHeight="1">
      <c r="A56" s="41" t="s">
        <v>255</v>
      </c>
      <c r="B56" s="41" t="s">
        <v>95</v>
      </c>
      <c r="C56" s="41" t="s">
        <v>123</v>
      </c>
      <c r="D56" s="41" t="s">
        <v>256</v>
      </c>
      <c r="E56" s="42">
        <f t="shared" si="15"/>
        <v>125.26</v>
      </c>
      <c r="F56" s="42">
        <f t="shared" si="16"/>
        <v>125.26</v>
      </c>
      <c r="G56" s="42">
        <f t="shared" si="17"/>
        <v>125.26</v>
      </c>
      <c r="H56" s="42">
        <v>125.26</v>
      </c>
      <c r="I56" s="43">
        <v>0</v>
      </c>
      <c r="J56" s="42">
        <f t="shared" si="18"/>
        <v>0</v>
      </c>
      <c r="K56" s="42">
        <v>0</v>
      </c>
      <c r="L56" s="43">
        <v>0</v>
      </c>
      <c r="M56" s="42">
        <f t="shared" si="19"/>
        <v>0</v>
      </c>
      <c r="N56" s="42">
        <v>0</v>
      </c>
      <c r="O56" s="43">
        <v>0</v>
      </c>
      <c r="P56" s="44">
        <f t="shared" si="20"/>
        <v>0</v>
      </c>
      <c r="Q56" s="42">
        <f t="shared" si="21"/>
        <v>0</v>
      </c>
      <c r="R56" s="42">
        <v>0</v>
      </c>
      <c r="S56" s="43">
        <v>0</v>
      </c>
      <c r="T56" s="42">
        <f t="shared" si="22"/>
        <v>0</v>
      </c>
      <c r="U56" s="42">
        <v>0</v>
      </c>
      <c r="V56" s="42">
        <v>0</v>
      </c>
      <c r="W56" s="42">
        <f t="shared" si="23"/>
        <v>0</v>
      </c>
      <c r="X56" s="42">
        <v>0</v>
      </c>
      <c r="Y56" s="43">
        <v>0</v>
      </c>
      <c r="Z56" s="44">
        <f t="shared" si="24"/>
        <v>0</v>
      </c>
      <c r="AA56" s="42">
        <f t="shared" si="25"/>
        <v>0</v>
      </c>
      <c r="AB56" s="42">
        <v>0</v>
      </c>
      <c r="AC56" s="43">
        <v>0</v>
      </c>
      <c r="AD56" s="42">
        <f t="shared" si="26"/>
        <v>0</v>
      </c>
      <c r="AE56" s="42">
        <v>0</v>
      </c>
      <c r="AF56" s="43">
        <v>0</v>
      </c>
      <c r="AG56" s="42">
        <f t="shared" si="27"/>
        <v>0</v>
      </c>
      <c r="AH56" s="42">
        <v>0</v>
      </c>
      <c r="AI56" s="43">
        <v>0</v>
      </c>
      <c r="AJ56" s="42">
        <f t="shared" si="28"/>
        <v>0</v>
      </c>
      <c r="AK56" s="42">
        <v>0</v>
      </c>
      <c r="AL56" s="43">
        <v>0</v>
      </c>
      <c r="AM56" s="42">
        <f t="shared" si="29"/>
        <v>0</v>
      </c>
      <c r="AN56" s="42">
        <v>0</v>
      </c>
      <c r="AO56" s="43">
        <v>0</v>
      </c>
    </row>
    <row r="57" spans="1:41" ht="19.5" customHeight="1">
      <c r="A57" s="41" t="s">
        <v>255</v>
      </c>
      <c r="B57" s="41" t="s">
        <v>97</v>
      </c>
      <c r="C57" s="41" t="s">
        <v>123</v>
      </c>
      <c r="D57" s="41" t="s">
        <v>257</v>
      </c>
      <c r="E57" s="42">
        <f t="shared" si="15"/>
        <v>77.89</v>
      </c>
      <c r="F57" s="42">
        <f t="shared" si="16"/>
        <v>77.89</v>
      </c>
      <c r="G57" s="42">
        <f t="shared" si="17"/>
        <v>77.89</v>
      </c>
      <c r="H57" s="42">
        <v>41.89</v>
      </c>
      <c r="I57" s="43">
        <v>36</v>
      </c>
      <c r="J57" s="42">
        <f t="shared" si="18"/>
        <v>0</v>
      </c>
      <c r="K57" s="42">
        <v>0</v>
      </c>
      <c r="L57" s="43">
        <v>0</v>
      </c>
      <c r="M57" s="42">
        <f t="shared" si="19"/>
        <v>0</v>
      </c>
      <c r="N57" s="42">
        <v>0</v>
      </c>
      <c r="O57" s="43">
        <v>0</v>
      </c>
      <c r="P57" s="44">
        <f t="shared" si="20"/>
        <v>0</v>
      </c>
      <c r="Q57" s="42">
        <f t="shared" si="21"/>
        <v>0</v>
      </c>
      <c r="R57" s="42">
        <v>0</v>
      </c>
      <c r="S57" s="43">
        <v>0</v>
      </c>
      <c r="T57" s="42">
        <f t="shared" si="22"/>
        <v>0</v>
      </c>
      <c r="U57" s="42">
        <v>0</v>
      </c>
      <c r="V57" s="42">
        <v>0</v>
      </c>
      <c r="W57" s="42">
        <f t="shared" si="23"/>
        <v>0</v>
      </c>
      <c r="X57" s="42">
        <v>0</v>
      </c>
      <c r="Y57" s="43">
        <v>0</v>
      </c>
      <c r="Z57" s="44">
        <f t="shared" si="24"/>
        <v>0</v>
      </c>
      <c r="AA57" s="42">
        <f t="shared" si="25"/>
        <v>0</v>
      </c>
      <c r="AB57" s="42">
        <v>0</v>
      </c>
      <c r="AC57" s="43">
        <v>0</v>
      </c>
      <c r="AD57" s="42">
        <f t="shared" si="26"/>
        <v>0</v>
      </c>
      <c r="AE57" s="42">
        <v>0</v>
      </c>
      <c r="AF57" s="43">
        <v>0</v>
      </c>
      <c r="AG57" s="42">
        <f t="shared" si="27"/>
        <v>0</v>
      </c>
      <c r="AH57" s="42">
        <v>0</v>
      </c>
      <c r="AI57" s="43">
        <v>0</v>
      </c>
      <c r="AJ57" s="42">
        <f t="shared" si="28"/>
        <v>0</v>
      </c>
      <c r="AK57" s="42">
        <v>0</v>
      </c>
      <c r="AL57" s="43">
        <v>0</v>
      </c>
      <c r="AM57" s="42">
        <f t="shared" si="29"/>
        <v>0</v>
      </c>
      <c r="AN57" s="42">
        <v>0</v>
      </c>
      <c r="AO57" s="43">
        <v>0</v>
      </c>
    </row>
    <row r="58" spans="1:41" ht="19.5" customHeight="1">
      <c r="A58" s="41" t="s">
        <v>38</v>
      </c>
      <c r="B58" s="41" t="s">
        <v>38</v>
      </c>
      <c r="C58" s="41" t="s">
        <v>38</v>
      </c>
      <c r="D58" s="41" t="s">
        <v>258</v>
      </c>
      <c r="E58" s="42">
        <f t="shared" si="15"/>
        <v>0.8</v>
      </c>
      <c r="F58" s="42">
        <f t="shared" si="16"/>
        <v>0.8</v>
      </c>
      <c r="G58" s="42">
        <f t="shared" si="17"/>
        <v>0.8</v>
      </c>
      <c r="H58" s="42">
        <v>0</v>
      </c>
      <c r="I58" s="43">
        <v>0.8</v>
      </c>
      <c r="J58" s="42">
        <f t="shared" si="18"/>
        <v>0</v>
      </c>
      <c r="K58" s="42">
        <v>0</v>
      </c>
      <c r="L58" s="43">
        <v>0</v>
      </c>
      <c r="M58" s="42">
        <f t="shared" si="19"/>
        <v>0</v>
      </c>
      <c r="N58" s="42">
        <v>0</v>
      </c>
      <c r="O58" s="43">
        <v>0</v>
      </c>
      <c r="P58" s="44">
        <f t="shared" si="20"/>
        <v>0</v>
      </c>
      <c r="Q58" s="42">
        <f t="shared" si="21"/>
        <v>0</v>
      </c>
      <c r="R58" s="42">
        <v>0</v>
      </c>
      <c r="S58" s="43">
        <v>0</v>
      </c>
      <c r="T58" s="42">
        <f t="shared" si="22"/>
        <v>0</v>
      </c>
      <c r="U58" s="42">
        <v>0</v>
      </c>
      <c r="V58" s="42">
        <v>0</v>
      </c>
      <c r="W58" s="42">
        <f t="shared" si="23"/>
        <v>0</v>
      </c>
      <c r="X58" s="42">
        <v>0</v>
      </c>
      <c r="Y58" s="43">
        <v>0</v>
      </c>
      <c r="Z58" s="44">
        <f t="shared" si="24"/>
        <v>0</v>
      </c>
      <c r="AA58" s="42">
        <f t="shared" si="25"/>
        <v>0</v>
      </c>
      <c r="AB58" s="42">
        <v>0</v>
      </c>
      <c r="AC58" s="43">
        <v>0</v>
      </c>
      <c r="AD58" s="42">
        <f t="shared" si="26"/>
        <v>0</v>
      </c>
      <c r="AE58" s="42">
        <v>0</v>
      </c>
      <c r="AF58" s="43">
        <v>0</v>
      </c>
      <c r="AG58" s="42">
        <f t="shared" si="27"/>
        <v>0</v>
      </c>
      <c r="AH58" s="42">
        <v>0</v>
      </c>
      <c r="AI58" s="43">
        <v>0</v>
      </c>
      <c r="AJ58" s="42">
        <f t="shared" si="28"/>
        <v>0</v>
      </c>
      <c r="AK58" s="42">
        <v>0</v>
      </c>
      <c r="AL58" s="43">
        <v>0</v>
      </c>
      <c r="AM58" s="42">
        <f t="shared" si="29"/>
        <v>0</v>
      </c>
      <c r="AN58" s="42">
        <v>0</v>
      </c>
      <c r="AO58" s="43">
        <v>0</v>
      </c>
    </row>
    <row r="59" spans="1:41" ht="19.5" customHeight="1">
      <c r="A59" s="41" t="s">
        <v>259</v>
      </c>
      <c r="B59" s="41" t="s">
        <v>95</v>
      </c>
      <c r="C59" s="41" t="s">
        <v>123</v>
      </c>
      <c r="D59" s="41" t="s">
        <v>260</v>
      </c>
      <c r="E59" s="42">
        <f t="shared" si="15"/>
        <v>0.8</v>
      </c>
      <c r="F59" s="42">
        <f t="shared" si="16"/>
        <v>0.8</v>
      </c>
      <c r="G59" s="42">
        <f t="shared" si="17"/>
        <v>0.8</v>
      </c>
      <c r="H59" s="42">
        <v>0</v>
      </c>
      <c r="I59" s="43">
        <v>0.8</v>
      </c>
      <c r="J59" s="42">
        <f t="shared" si="18"/>
        <v>0</v>
      </c>
      <c r="K59" s="42">
        <v>0</v>
      </c>
      <c r="L59" s="43">
        <v>0</v>
      </c>
      <c r="M59" s="42">
        <f t="shared" si="19"/>
        <v>0</v>
      </c>
      <c r="N59" s="42">
        <v>0</v>
      </c>
      <c r="O59" s="43">
        <v>0</v>
      </c>
      <c r="P59" s="44">
        <f t="shared" si="20"/>
        <v>0</v>
      </c>
      <c r="Q59" s="42">
        <f t="shared" si="21"/>
        <v>0</v>
      </c>
      <c r="R59" s="42">
        <v>0</v>
      </c>
      <c r="S59" s="43">
        <v>0</v>
      </c>
      <c r="T59" s="42">
        <f t="shared" si="22"/>
        <v>0</v>
      </c>
      <c r="U59" s="42">
        <v>0</v>
      </c>
      <c r="V59" s="42">
        <v>0</v>
      </c>
      <c r="W59" s="42">
        <f t="shared" si="23"/>
        <v>0</v>
      </c>
      <c r="X59" s="42">
        <v>0</v>
      </c>
      <c r="Y59" s="43">
        <v>0</v>
      </c>
      <c r="Z59" s="44">
        <f t="shared" si="24"/>
        <v>0</v>
      </c>
      <c r="AA59" s="42">
        <f t="shared" si="25"/>
        <v>0</v>
      </c>
      <c r="AB59" s="42">
        <v>0</v>
      </c>
      <c r="AC59" s="43">
        <v>0</v>
      </c>
      <c r="AD59" s="42">
        <f t="shared" si="26"/>
        <v>0</v>
      </c>
      <c r="AE59" s="42">
        <v>0</v>
      </c>
      <c r="AF59" s="43">
        <v>0</v>
      </c>
      <c r="AG59" s="42">
        <f t="shared" si="27"/>
        <v>0</v>
      </c>
      <c r="AH59" s="42">
        <v>0</v>
      </c>
      <c r="AI59" s="43">
        <v>0</v>
      </c>
      <c r="AJ59" s="42">
        <f t="shared" si="28"/>
        <v>0</v>
      </c>
      <c r="AK59" s="42">
        <v>0</v>
      </c>
      <c r="AL59" s="43">
        <v>0</v>
      </c>
      <c r="AM59" s="42">
        <f t="shared" si="29"/>
        <v>0</v>
      </c>
      <c r="AN59" s="42">
        <v>0</v>
      </c>
      <c r="AO59" s="43">
        <v>0</v>
      </c>
    </row>
    <row r="60" spans="1:41" ht="19.5" customHeight="1">
      <c r="A60" s="41" t="s">
        <v>38</v>
      </c>
      <c r="B60" s="41" t="s">
        <v>38</v>
      </c>
      <c r="C60" s="41" t="s">
        <v>38</v>
      </c>
      <c r="D60" s="41" t="s">
        <v>246</v>
      </c>
      <c r="E60" s="42">
        <f t="shared" si="15"/>
        <v>0.01</v>
      </c>
      <c r="F60" s="42">
        <f t="shared" si="16"/>
        <v>0.01</v>
      </c>
      <c r="G60" s="42">
        <f t="shared" si="17"/>
        <v>0.01</v>
      </c>
      <c r="H60" s="42">
        <v>0.01</v>
      </c>
      <c r="I60" s="43">
        <v>0</v>
      </c>
      <c r="J60" s="42">
        <f t="shared" si="18"/>
        <v>0</v>
      </c>
      <c r="K60" s="42">
        <v>0</v>
      </c>
      <c r="L60" s="43">
        <v>0</v>
      </c>
      <c r="M60" s="42">
        <f t="shared" si="19"/>
        <v>0</v>
      </c>
      <c r="N60" s="42">
        <v>0</v>
      </c>
      <c r="O60" s="43">
        <v>0</v>
      </c>
      <c r="P60" s="44">
        <f t="shared" si="20"/>
        <v>0</v>
      </c>
      <c r="Q60" s="42">
        <f t="shared" si="21"/>
        <v>0</v>
      </c>
      <c r="R60" s="42">
        <v>0</v>
      </c>
      <c r="S60" s="43">
        <v>0</v>
      </c>
      <c r="T60" s="42">
        <f t="shared" si="22"/>
        <v>0</v>
      </c>
      <c r="U60" s="42">
        <v>0</v>
      </c>
      <c r="V60" s="42">
        <v>0</v>
      </c>
      <c r="W60" s="42">
        <f t="shared" si="23"/>
        <v>0</v>
      </c>
      <c r="X60" s="42">
        <v>0</v>
      </c>
      <c r="Y60" s="43">
        <v>0</v>
      </c>
      <c r="Z60" s="44">
        <f t="shared" si="24"/>
        <v>0</v>
      </c>
      <c r="AA60" s="42">
        <f t="shared" si="25"/>
        <v>0</v>
      </c>
      <c r="AB60" s="42">
        <v>0</v>
      </c>
      <c r="AC60" s="43">
        <v>0</v>
      </c>
      <c r="AD60" s="42">
        <f t="shared" si="26"/>
        <v>0</v>
      </c>
      <c r="AE60" s="42">
        <v>0</v>
      </c>
      <c r="AF60" s="43">
        <v>0</v>
      </c>
      <c r="AG60" s="42">
        <f t="shared" si="27"/>
        <v>0</v>
      </c>
      <c r="AH60" s="42">
        <v>0</v>
      </c>
      <c r="AI60" s="43">
        <v>0</v>
      </c>
      <c r="AJ60" s="42">
        <f t="shared" si="28"/>
        <v>0</v>
      </c>
      <c r="AK60" s="42">
        <v>0</v>
      </c>
      <c r="AL60" s="43">
        <v>0</v>
      </c>
      <c r="AM60" s="42">
        <f t="shared" si="29"/>
        <v>0</v>
      </c>
      <c r="AN60" s="42">
        <v>0</v>
      </c>
      <c r="AO60" s="43">
        <v>0</v>
      </c>
    </row>
    <row r="61" spans="1:41" ht="19.5" customHeight="1">
      <c r="A61" s="41" t="s">
        <v>247</v>
      </c>
      <c r="B61" s="41" t="s">
        <v>95</v>
      </c>
      <c r="C61" s="41" t="s">
        <v>123</v>
      </c>
      <c r="D61" s="41" t="s">
        <v>248</v>
      </c>
      <c r="E61" s="42">
        <f t="shared" si="15"/>
        <v>0.01</v>
      </c>
      <c r="F61" s="42">
        <f t="shared" si="16"/>
        <v>0.01</v>
      </c>
      <c r="G61" s="42">
        <f t="shared" si="17"/>
        <v>0.01</v>
      </c>
      <c r="H61" s="42">
        <v>0.01</v>
      </c>
      <c r="I61" s="43">
        <v>0</v>
      </c>
      <c r="J61" s="42">
        <f t="shared" si="18"/>
        <v>0</v>
      </c>
      <c r="K61" s="42">
        <v>0</v>
      </c>
      <c r="L61" s="43">
        <v>0</v>
      </c>
      <c r="M61" s="42">
        <f t="shared" si="19"/>
        <v>0</v>
      </c>
      <c r="N61" s="42">
        <v>0</v>
      </c>
      <c r="O61" s="43">
        <v>0</v>
      </c>
      <c r="P61" s="44">
        <f t="shared" si="20"/>
        <v>0</v>
      </c>
      <c r="Q61" s="42">
        <f t="shared" si="21"/>
        <v>0</v>
      </c>
      <c r="R61" s="42">
        <v>0</v>
      </c>
      <c r="S61" s="43">
        <v>0</v>
      </c>
      <c r="T61" s="42">
        <f t="shared" si="22"/>
        <v>0</v>
      </c>
      <c r="U61" s="42">
        <v>0</v>
      </c>
      <c r="V61" s="42">
        <v>0</v>
      </c>
      <c r="W61" s="42">
        <f t="shared" si="23"/>
        <v>0</v>
      </c>
      <c r="X61" s="42">
        <v>0</v>
      </c>
      <c r="Y61" s="43">
        <v>0</v>
      </c>
      <c r="Z61" s="44">
        <f t="shared" si="24"/>
        <v>0</v>
      </c>
      <c r="AA61" s="42">
        <f t="shared" si="25"/>
        <v>0</v>
      </c>
      <c r="AB61" s="42">
        <v>0</v>
      </c>
      <c r="AC61" s="43">
        <v>0</v>
      </c>
      <c r="AD61" s="42">
        <f t="shared" si="26"/>
        <v>0</v>
      </c>
      <c r="AE61" s="42">
        <v>0</v>
      </c>
      <c r="AF61" s="43">
        <v>0</v>
      </c>
      <c r="AG61" s="42">
        <f t="shared" si="27"/>
        <v>0</v>
      </c>
      <c r="AH61" s="42">
        <v>0</v>
      </c>
      <c r="AI61" s="43">
        <v>0</v>
      </c>
      <c r="AJ61" s="42">
        <f t="shared" si="28"/>
        <v>0</v>
      </c>
      <c r="AK61" s="42">
        <v>0</v>
      </c>
      <c r="AL61" s="43">
        <v>0</v>
      </c>
      <c r="AM61" s="42">
        <f t="shared" si="29"/>
        <v>0</v>
      </c>
      <c r="AN61" s="42">
        <v>0</v>
      </c>
      <c r="AO61" s="43">
        <v>0</v>
      </c>
    </row>
    <row r="62" spans="1:41" ht="19.5" customHeight="1">
      <c r="A62" s="41" t="s">
        <v>38</v>
      </c>
      <c r="B62" s="41" t="s">
        <v>38</v>
      </c>
      <c r="C62" s="41" t="s">
        <v>38</v>
      </c>
      <c r="D62" s="41" t="s">
        <v>126</v>
      </c>
      <c r="E62" s="42">
        <f t="shared" si="15"/>
        <v>238.94</v>
      </c>
      <c r="F62" s="42">
        <f t="shared" si="16"/>
        <v>238.94</v>
      </c>
      <c r="G62" s="42">
        <f t="shared" si="17"/>
        <v>238.94</v>
      </c>
      <c r="H62" s="42">
        <v>212.94</v>
      </c>
      <c r="I62" s="43">
        <v>26</v>
      </c>
      <c r="J62" s="42">
        <f t="shared" si="18"/>
        <v>0</v>
      </c>
      <c r="K62" s="42">
        <v>0</v>
      </c>
      <c r="L62" s="43">
        <v>0</v>
      </c>
      <c r="M62" s="42">
        <f t="shared" si="19"/>
        <v>0</v>
      </c>
      <c r="N62" s="42">
        <v>0</v>
      </c>
      <c r="O62" s="43">
        <v>0</v>
      </c>
      <c r="P62" s="44">
        <f t="shared" si="20"/>
        <v>0</v>
      </c>
      <c r="Q62" s="42">
        <f t="shared" si="21"/>
        <v>0</v>
      </c>
      <c r="R62" s="42">
        <v>0</v>
      </c>
      <c r="S62" s="43">
        <v>0</v>
      </c>
      <c r="T62" s="42">
        <f t="shared" si="22"/>
        <v>0</v>
      </c>
      <c r="U62" s="42">
        <v>0</v>
      </c>
      <c r="V62" s="42">
        <v>0</v>
      </c>
      <c r="W62" s="42">
        <f t="shared" si="23"/>
        <v>0</v>
      </c>
      <c r="X62" s="42">
        <v>0</v>
      </c>
      <c r="Y62" s="43">
        <v>0</v>
      </c>
      <c r="Z62" s="44">
        <f t="shared" si="24"/>
        <v>0</v>
      </c>
      <c r="AA62" s="42">
        <f t="shared" si="25"/>
        <v>0</v>
      </c>
      <c r="AB62" s="42">
        <v>0</v>
      </c>
      <c r="AC62" s="43">
        <v>0</v>
      </c>
      <c r="AD62" s="42">
        <f t="shared" si="26"/>
        <v>0</v>
      </c>
      <c r="AE62" s="42">
        <v>0</v>
      </c>
      <c r="AF62" s="43">
        <v>0</v>
      </c>
      <c r="AG62" s="42">
        <f t="shared" si="27"/>
        <v>0</v>
      </c>
      <c r="AH62" s="42">
        <v>0</v>
      </c>
      <c r="AI62" s="43">
        <v>0</v>
      </c>
      <c r="AJ62" s="42">
        <f t="shared" si="28"/>
        <v>0</v>
      </c>
      <c r="AK62" s="42">
        <v>0</v>
      </c>
      <c r="AL62" s="43">
        <v>0</v>
      </c>
      <c r="AM62" s="42">
        <f t="shared" si="29"/>
        <v>0</v>
      </c>
      <c r="AN62" s="42">
        <v>0</v>
      </c>
      <c r="AO62" s="43">
        <v>0</v>
      </c>
    </row>
    <row r="63" spans="1:41" ht="19.5" customHeight="1">
      <c r="A63" s="41" t="s">
        <v>38</v>
      </c>
      <c r="B63" s="41" t="s">
        <v>38</v>
      </c>
      <c r="C63" s="41" t="s">
        <v>38</v>
      </c>
      <c r="D63" s="41" t="s">
        <v>254</v>
      </c>
      <c r="E63" s="42">
        <f t="shared" si="15"/>
        <v>235.55</v>
      </c>
      <c r="F63" s="42">
        <f t="shared" si="16"/>
        <v>235.55</v>
      </c>
      <c r="G63" s="42">
        <f t="shared" si="17"/>
        <v>235.55</v>
      </c>
      <c r="H63" s="42">
        <v>211.55</v>
      </c>
      <c r="I63" s="43">
        <v>24</v>
      </c>
      <c r="J63" s="42">
        <f t="shared" si="18"/>
        <v>0</v>
      </c>
      <c r="K63" s="42">
        <v>0</v>
      </c>
      <c r="L63" s="43">
        <v>0</v>
      </c>
      <c r="M63" s="42">
        <f t="shared" si="19"/>
        <v>0</v>
      </c>
      <c r="N63" s="42">
        <v>0</v>
      </c>
      <c r="O63" s="43">
        <v>0</v>
      </c>
      <c r="P63" s="44">
        <f t="shared" si="20"/>
        <v>0</v>
      </c>
      <c r="Q63" s="42">
        <f t="shared" si="21"/>
        <v>0</v>
      </c>
      <c r="R63" s="42">
        <v>0</v>
      </c>
      <c r="S63" s="43">
        <v>0</v>
      </c>
      <c r="T63" s="42">
        <f t="shared" si="22"/>
        <v>0</v>
      </c>
      <c r="U63" s="42">
        <v>0</v>
      </c>
      <c r="V63" s="42">
        <v>0</v>
      </c>
      <c r="W63" s="42">
        <f t="shared" si="23"/>
        <v>0</v>
      </c>
      <c r="X63" s="42">
        <v>0</v>
      </c>
      <c r="Y63" s="43">
        <v>0</v>
      </c>
      <c r="Z63" s="44">
        <f t="shared" si="24"/>
        <v>0</v>
      </c>
      <c r="AA63" s="42">
        <f t="shared" si="25"/>
        <v>0</v>
      </c>
      <c r="AB63" s="42">
        <v>0</v>
      </c>
      <c r="AC63" s="43">
        <v>0</v>
      </c>
      <c r="AD63" s="42">
        <f t="shared" si="26"/>
        <v>0</v>
      </c>
      <c r="AE63" s="42">
        <v>0</v>
      </c>
      <c r="AF63" s="43">
        <v>0</v>
      </c>
      <c r="AG63" s="42">
        <f t="shared" si="27"/>
        <v>0</v>
      </c>
      <c r="AH63" s="42">
        <v>0</v>
      </c>
      <c r="AI63" s="43">
        <v>0</v>
      </c>
      <c r="AJ63" s="42">
        <f t="shared" si="28"/>
        <v>0</v>
      </c>
      <c r="AK63" s="42">
        <v>0</v>
      </c>
      <c r="AL63" s="43">
        <v>0</v>
      </c>
      <c r="AM63" s="42">
        <f t="shared" si="29"/>
        <v>0</v>
      </c>
      <c r="AN63" s="42">
        <v>0</v>
      </c>
      <c r="AO63" s="43">
        <v>0</v>
      </c>
    </row>
    <row r="64" spans="1:41" ht="19.5" customHeight="1">
      <c r="A64" s="41" t="s">
        <v>255</v>
      </c>
      <c r="B64" s="41" t="s">
        <v>95</v>
      </c>
      <c r="C64" s="41" t="s">
        <v>127</v>
      </c>
      <c r="D64" s="41" t="s">
        <v>256</v>
      </c>
      <c r="E64" s="42">
        <f t="shared" si="15"/>
        <v>183.87</v>
      </c>
      <c r="F64" s="42">
        <f t="shared" si="16"/>
        <v>183.87</v>
      </c>
      <c r="G64" s="42">
        <f t="shared" si="17"/>
        <v>183.87</v>
      </c>
      <c r="H64" s="42">
        <v>183.87</v>
      </c>
      <c r="I64" s="43">
        <v>0</v>
      </c>
      <c r="J64" s="42">
        <f t="shared" si="18"/>
        <v>0</v>
      </c>
      <c r="K64" s="42">
        <v>0</v>
      </c>
      <c r="L64" s="43">
        <v>0</v>
      </c>
      <c r="M64" s="42">
        <f t="shared" si="19"/>
        <v>0</v>
      </c>
      <c r="N64" s="42">
        <v>0</v>
      </c>
      <c r="O64" s="43">
        <v>0</v>
      </c>
      <c r="P64" s="44">
        <f t="shared" si="20"/>
        <v>0</v>
      </c>
      <c r="Q64" s="42">
        <f t="shared" si="21"/>
        <v>0</v>
      </c>
      <c r="R64" s="42">
        <v>0</v>
      </c>
      <c r="S64" s="43">
        <v>0</v>
      </c>
      <c r="T64" s="42">
        <f t="shared" si="22"/>
        <v>0</v>
      </c>
      <c r="U64" s="42">
        <v>0</v>
      </c>
      <c r="V64" s="42">
        <v>0</v>
      </c>
      <c r="W64" s="42">
        <f t="shared" si="23"/>
        <v>0</v>
      </c>
      <c r="X64" s="42">
        <v>0</v>
      </c>
      <c r="Y64" s="43">
        <v>0</v>
      </c>
      <c r="Z64" s="44">
        <f t="shared" si="24"/>
        <v>0</v>
      </c>
      <c r="AA64" s="42">
        <f t="shared" si="25"/>
        <v>0</v>
      </c>
      <c r="AB64" s="42">
        <v>0</v>
      </c>
      <c r="AC64" s="43">
        <v>0</v>
      </c>
      <c r="AD64" s="42">
        <f t="shared" si="26"/>
        <v>0</v>
      </c>
      <c r="AE64" s="42">
        <v>0</v>
      </c>
      <c r="AF64" s="43">
        <v>0</v>
      </c>
      <c r="AG64" s="42">
        <f t="shared" si="27"/>
        <v>0</v>
      </c>
      <c r="AH64" s="42">
        <v>0</v>
      </c>
      <c r="AI64" s="43">
        <v>0</v>
      </c>
      <c r="AJ64" s="42">
        <f t="shared" si="28"/>
        <v>0</v>
      </c>
      <c r="AK64" s="42">
        <v>0</v>
      </c>
      <c r="AL64" s="43">
        <v>0</v>
      </c>
      <c r="AM64" s="42">
        <f t="shared" si="29"/>
        <v>0</v>
      </c>
      <c r="AN64" s="42">
        <v>0</v>
      </c>
      <c r="AO64" s="43">
        <v>0</v>
      </c>
    </row>
    <row r="65" spans="1:41" ht="19.5" customHeight="1">
      <c r="A65" s="41" t="s">
        <v>255</v>
      </c>
      <c r="B65" s="41" t="s">
        <v>97</v>
      </c>
      <c r="C65" s="41" t="s">
        <v>127</v>
      </c>
      <c r="D65" s="41" t="s">
        <v>257</v>
      </c>
      <c r="E65" s="42">
        <f t="shared" si="15"/>
        <v>51.68</v>
      </c>
      <c r="F65" s="42">
        <f t="shared" si="16"/>
        <v>51.68</v>
      </c>
      <c r="G65" s="42">
        <f t="shared" si="17"/>
        <v>51.68</v>
      </c>
      <c r="H65" s="42">
        <v>27.68</v>
      </c>
      <c r="I65" s="43">
        <v>24</v>
      </c>
      <c r="J65" s="42">
        <f t="shared" si="18"/>
        <v>0</v>
      </c>
      <c r="K65" s="42">
        <v>0</v>
      </c>
      <c r="L65" s="43">
        <v>0</v>
      </c>
      <c r="M65" s="42">
        <f t="shared" si="19"/>
        <v>0</v>
      </c>
      <c r="N65" s="42">
        <v>0</v>
      </c>
      <c r="O65" s="43">
        <v>0</v>
      </c>
      <c r="P65" s="44">
        <f t="shared" si="20"/>
        <v>0</v>
      </c>
      <c r="Q65" s="42">
        <f t="shared" si="21"/>
        <v>0</v>
      </c>
      <c r="R65" s="42">
        <v>0</v>
      </c>
      <c r="S65" s="43">
        <v>0</v>
      </c>
      <c r="T65" s="42">
        <f t="shared" si="22"/>
        <v>0</v>
      </c>
      <c r="U65" s="42">
        <v>0</v>
      </c>
      <c r="V65" s="42">
        <v>0</v>
      </c>
      <c r="W65" s="42">
        <f t="shared" si="23"/>
        <v>0</v>
      </c>
      <c r="X65" s="42">
        <v>0</v>
      </c>
      <c r="Y65" s="43">
        <v>0</v>
      </c>
      <c r="Z65" s="44">
        <f t="shared" si="24"/>
        <v>0</v>
      </c>
      <c r="AA65" s="42">
        <f t="shared" si="25"/>
        <v>0</v>
      </c>
      <c r="AB65" s="42">
        <v>0</v>
      </c>
      <c r="AC65" s="43">
        <v>0</v>
      </c>
      <c r="AD65" s="42">
        <f t="shared" si="26"/>
        <v>0</v>
      </c>
      <c r="AE65" s="42">
        <v>0</v>
      </c>
      <c r="AF65" s="43">
        <v>0</v>
      </c>
      <c r="AG65" s="42">
        <f t="shared" si="27"/>
        <v>0</v>
      </c>
      <c r="AH65" s="42">
        <v>0</v>
      </c>
      <c r="AI65" s="43">
        <v>0</v>
      </c>
      <c r="AJ65" s="42">
        <f t="shared" si="28"/>
        <v>0</v>
      </c>
      <c r="AK65" s="42">
        <v>0</v>
      </c>
      <c r="AL65" s="43">
        <v>0</v>
      </c>
      <c r="AM65" s="42">
        <f t="shared" si="29"/>
        <v>0</v>
      </c>
      <c r="AN65" s="42">
        <v>0</v>
      </c>
      <c r="AO65" s="43">
        <v>0</v>
      </c>
    </row>
    <row r="66" spans="1:41" ht="19.5" customHeight="1">
      <c r="A66" s="41" t="s">
        <v>38</v>
      </c>
      <c r="B66" s="41" t="s">
        <v>38</v>
      </c>
      <c r="C66" s="41" t="s">
        <v>38</v>
      </c>
      <c r="D66" s="41" t="s">
        <v>258</v>
      </c>
      <c r="E66" s="42">
        <f t="shared" si="15"/>
        <v>2</v>
      </c>
      <c r="F66" s="42">
        <f t="shared" si="16"/>
        <v>2</v>
      </c>
      <c r="G66" s="42">
        <f t="shared" si="17"/>
        <v>2</v>
      </c>
      <c r="H66" s="42">
        <v>0</v>
      </c>
      <c r="I66" s="43">
        <v>2</v>
      </c>
      <c r="J66" s="42">
        <f t="shared" si="18"/>
        <v>0</v>
      </c>
      <c r="K66" s="42">
        <v>0</v>
      </c>
      <c r="L66" s="43">
        <v>0</v>
      </c>
      <c r="M66" s="42">
        <f t="shared" si="19"/>
        <v>0</v>
      </c>
      <c r="N66" s="42">
        <v>0</v>
      </c>
      <c r="O66" s="43">
        <v>0</v>
      </c>
      <c r="P66" s="44">
        <f t="shared" si="20"/>
        <v>0</v>
      </c>
      <c r="Q66" s="42">
        <f t="shared" si="21"/>
        <v>0</v>
      </c>
      <c r="R66" s="42">
        <v>0</v>
      </c>
      <c r="S66" s="43">
        <v>0</v>
      </c>
      <c r="T66" s="42">
        <f t="shared" si="22"/>
        <v>0</v>
      </c>
      <c r="U66" s="42">
        <v>0</v>
      </c>
      <c r="V66" s="42">
        <v>0</v>
      </c>
      <c r="W66" s="42">
        <f t="shared" si="23"/>
        <v>0</v>
      </c>
      <c r="X66" s="42">
        <v>0</v>
      </c>
      <c r="Y66" s="43">
        <v>0</v>
      </c>
      <c r="Z66" s="44">
        <f t="shared" si="24"/>
        <v>0</v>
      </c>
      <c r="AA66" s="42">
        <f t="shared" si="25"/>
        <v>0</v>
      </c>
      <c r="AB66" s="42">
        <v>0</v>
      </c>
      <c r="AC66" s="43">
        <v>0</v>
      </c>
      <c r="AD66" s="42">
        <f t="shared" si="26"/>
        <v>0</v>
      </c>
      <c r="AE66" s="42">
        <v>0</v>
      </c>
      <c r="AF66" s="43">
        <v>0</v>
      </c>
      <c r="AG66" s="42">
        <f t="shared" si="27"/>
        <v>0</v>
      </c>
      <c r="AH66" s="42">
        <v>0</v>
      </c>
      <c r="AI66" s="43">
        <v>0</v>
      </c>
      <c r="AJ66" s="42">
        <f t="shared" si="28"/>
        <v>0</v>
      </c>
      <c r="AK66" s="42">
        <v>0</v>
      </c>
      <c r="AL66" s="43">
        <v>0</v>
      </c>
      <c r="AM66" s="42">
        <f t="shared" si="29"/>
        <v>0</v>
      </c>
      <c r="AN66" s="42">
        <v>0</v>
      </c>
      <c r="AO66" s="43">
        <v>0</v>
      </c>
    </row>
    <row r="67" spans="1:41" ht="19.5" customHeight="1">
      <c r="A67" s="41" t="s">
        <v>259</v>
      </c>
      <c r="B67" s="41" t="s">
        <v>95</v>
      </c>
      <c r="C67" s="41" t="s">
        <v>127</v>
      </c>
      <c r="D67" s="41" t="s">
        <v>260</v>
      </c>
      <c r="E67" s="42">
        <f t="shared" si="15"/>
        <v>2</v>
      </c>
      <c r="F67" s="42">
        <f t="shared" si="16"/>
        <v>2</v>
      </c>
      <c r="G67" s="42">
        <f t="shared" si="17"/>
        <v>2</v>
      </c>
      <c r="H67" s="42">
        <v>0</v>
      </c>
      <c r="I67" s="43">
        <v>2</v>
      </c>
      <c r="J67" s="42">
        <f t="shared" si="18"/>
        <v>0</v>
      </c>
      <c r="K67" s="42">
        <v>0</v>
      </c>
      <c r="L67" s="43">
        <v>0</v>
      </c>
      <c r="M67" s="42">
        <f t="shared" si="19"/>
        <v>0</v>
      </c>
      <c r="N67" s="42">
        <v>0</v>
      </c>
      <c r="O67" s="43">
        <v>0</v>
      </c>
      <c r="P67" s="44">
        <f t="shared" si="20"/>
        <v>0</v>
      </c>
      <c r="Q67" s="42">
        <f t="shared" si="21"/>
        <v>0</v>
      </c>
      <c r="R67" s="42">
        <v>0</v>
      </c>
      <c r="S67" s="43">
        <v>0</v>
      </c>
      <c r="T67" s="42">
        <f t="shared" si="22"/>
        <v>0</v>
      </c>
      <c r="U67" s="42">
        <v>0</v>
      </c>
      <c r="V67" s="42">
        <v>0</v>
      </c>
      <c r="W67" s="42">
        <f t="shared" si="23"/>
        <v>0</v>
      </c>
      <c r="X67" s="42">
        <v>0</v>
      </c>
      <c r="Y67" s="43">
        <v>0</v>
      </c>
      <c r="Z67" s="44">
        <f t="shared" si="24"/>
        <v>0</v>
      </c>
      <c r="AA67" s="42">
        <f t="shared" si="25"/>
        <v>0</v>
      </c>
      <c r="AB67" s="42">
        <v>0</v>
      </c>
      <c r="AC67" s="43">
        <v>0</v>
      </c>
      <c r="AD67" s="42">
        <f t="shared" si="26"/>
        <v>0</v>
      </c>
      <c r="AE67" s="42">
        <v>0</v>
      </c>
      <c r="AF67" s="43">
        <v>0</v>
      </c>
      <c r="AG67" s="42">
        <f t="shared" si="27"/>
        <v>0</v>
      </c>
      <c r="AH67" s="42">
        <v>0</v>
      </c>
      <c r="AI67" s="43">
        <v>0</v>
      </c>
      <c r="AJ67" s="42">
        <f t="shared" si="28"/>
        <v>0</v>
      </c>
      <c r="AK67" s="42">
        <v>0</v>
      </c>
      <c r="AL67" s="43">
        <v>0</v>
      </c>
      <c r="AM67" s="42">
        <f t="shared" si="29"/>
        <v>0</v>
      </c>
      <c r="AN67" s="42">
        <v>0</v>
      </c>
      <c r="AO67" s="43">
        <v>0</v>
      </c>
    </row>
    <row r="68" spans="1:41" ht="19.5" customHeight="1">
      <c r="A68" s="41" t="s">
        <v>38</v>
      </c>
      <c r="B68" s="41" t="s">
        <v>38</v>
      </c>
      <c r="C68" s="41" t="s">
        <v>38</v>
      </c>
      <c r="D68" s="41" t="s">
        <v>246</v>
      </c>
      <c r="E68" s="42">
        <f t="shared" si="15"/>
        <v>1.39</v>
      </c>
      <c r="F68" s="42">
        <f t="shared" si="16"/>
        <v>1.39</v>
      </c>
      <c r="G68" s="42">
        <f t="shared" si="17"/>
        <v>1.39</v>
      </c>
      <c r="H68" s="42">
        <v>1.39</v>
      </c>
      <c r="I68" s="43">
        <v>0</v>
      </c>
      <c r="J68" s="42">
        <f t="shared" si="18"/>
        <v>0</v>
      </c>
      <c r="K68" s="42">
        <v>0</v>
      </c>
      <c r="L68" s="43">
        <v>0</v>
      </c>
      <c r="M68" s="42">
        <f t="shared" si="19"/>
        <v>0</v>
      </c>
      <c r="N68" s="42">
        <v>0</v>
      </c>
      <c r="O68" s="43">
        <v>0</v>
      </c>
      <c r="P68" s="44">
        <f t="shared" si="20"/>
        <v>0</v>
      </c>
      <c r="Q68" s="42">
        <f t="shared" si="21"/>
        <v>0</v>
      </c>
      <c r="R68" s="42">
        <v>0</v>
      </c>
      <c r="S68" s="43">
        <v>0</v>
      </c>
      <c r="T68" s="42">
        <f t="shared" si="22"/>
        <v>0</v>
      </c>
      <c r="U68" s="42">
        <v>0</v>
      </c>
      <c r="V68" s="42">
        <v>0</v>
      </c>
      <c r="W68" s="42">
        <f t="shared" si="23"/>
        <v>0</v>
      </c>
      <c r="X68" s="42">
        <v>0</v>
      </c>
      <c r="Y68" s="43">
        <v>0</v>
      </c>
      <c r="Z68" s="44">
        <f t="shared" si="24"/>
        <v>0</v>
      </c>
      <c r="AA68" s="42">
        <f t="shared" si="25"/>
        <v>0</v>
      </c>
      <c r="AB68" s="42">
        <v>0</v>
      </c>
      <c r="AC68" s="43">
        <v>0</v>
      </c>
      <c r="AD68" s="42">
        <f t="shared" si="26"/>
        <v>0</v>
      </c>
      <c r="AE68" s="42">
        <v>0</v>
      </c>
      <c r="AF68" s="43">
        <v>0</v>
      </c>
      <c r="AG68" s="42">
        <f t="shared" si="27"/>
        <v>0</v>
      </c>
      <c r="AH68" s="42">
        <v>0</v>
      </c>
      <c r="AI68" s="43">
        <v>0</v>
      </c>
      <c r="AJ68" s="42">
        <f t="shared" si="28"/>
        <v>0</v>
      </c>
      <c r="AK68" s="42">
        <v>0</v>
      </c>
      <c r="AL68" s="43">
        <v>0</v>
      </c>
      <c r="AM68" s="42">
        <f t="shared" si="29"/>
        <v>0</v>
      </c>
      <c r="AN68" s="42">
        <v>0</v>
      </c>
      <c r="AO68" s="43">
        <v>0</v>
      </c>
    </row>
    <row r="69" spans="1:41" ht="19.5" customHeight="1">
      <c r="A69" s="41" t="s">
        <v>247</v>
      </c>
      <c r="B69" s="41" t="s">
        <v>95</v>
      </c>
      <c r="C69" s="41" t="s">
        <v>127</v>
      </c>
      <c r="D69" s="41" t="s">
        <v>248</v>
      </c>
      <c r="E69" s="42">
        <f t="shared" si="15"/>
        <v>1.39</v>
      </c>
      <c r="F69" s="42">
        <f t="shared" si="16"/>
        <v>1.39</v>
      </c>
      <c r="G69" s="42">
        <f t="shared" si="17"/>
        <v>1.39</v>
      </c>
      <c r="H69" s="42">
        <v>1.39</v>
      </c>
      <c r="I69" s="43">
        <v>0</v>
      </c>
      <c r="J69" s="42">
        <f t="shared" si="18"/>
        <v>0</v>
      </c>
      <c r="K69" s="42">
        <v>0</v>
      </c>
      <c r="L69" s="43">
        <v>0</v>
      </c>
      <c r="M69" s="42">
        <f t="shared" si="19"/>
        <v>0</v>
      </c>
      <c r="N69" s="42">
        <v>0</v>
      </c>
      <c r="O69" s="43">
        <v>0</v>
      </c>
      <c r="P69" s="44">
        <f t="shared" si="20"/>
        <v>0</v>
      </c>
      <c r="Q69" s="42">
        <f t="shared" si="21"/>
        <v>0</v>
      </c>
      <c r="R69" s="42">
        <v>0</v>
      </c>
      <c r="S69" s="43">
        <v>0</v>
      </c>
      <c r="T69" s="42">
        <f t="shared" si="22"/>
        <v>0</v>
      </c>
      <c r="U69" s="42">
        <v>0</v>
      </c>
      <c r="V69" s="42">
        <v>0</v>
      </c>
      <c r="W69" s="42">
        <f t="shared" si="23"/>
        <v>0</v>
      </c>
      <c r="X69" s="42">
        <v>0</v>
      </c>
      <c r="Y69" s="43">
        <v>0</v>
      </c>
      <c r="Z69" s="44">
        <f t="shared" si="24"/>
        <v>0</v>
      </c>
      <c r="AA69" s="42">
        <f t="shared" si="25"/>
        <v>0</v>
      </c>
      <c r="AB69" s="42">
        <v>0</v>
      </c>
      <c r="AC69" s="43">
        <v>0</v>
      </c>
      <c r="AD69" s="42">
        <f t="shared" si="26"/>
        <v>0</v>
      </c>
      <c r="AE69" s="42">
        <v>0</v>
      </c>
      <c r="AF69" s="43">
        <v>0</v>
      </c>
      <c r="AG69" s="42">
        <f t="shared" si="27"/>
        <v>0</v>
      </c>
      <c r="AH69" s="42">
        <v>0</v>
      </c>
      <c r="AI69" s="43">
        <v>0</v>
      </c>
      <c r="AJ69" s="42">
        <f t="shared" si="28"/>
        <v>0</v>
      </c>
      <c r="AK69" s="42">
        <v>0</v>
      </c>
      <c r="AL69" s="43">
        <v>0</v>
      </c>
      <c r="AM69" s="42">
        <f t="shared" si="29"/>
        <v>0</v>
      </c>
      <c r="AN69" s="42">
        <v>0</v>
      </c>
      <c r="AO69" s="43">
        <v>0</v>
      </c>
    </row>
    <row r="70" spans="1:41" ht="19.5" customHeight="1">
      <c r="A70" s="41" t="s">
        <v>38</v>
      </c>
      <c r="B70" s="41" t="s">
        <v>38</v>
      </c>
      <c r="C70" s="41" t="s">
        <v>38</v>
      </c>
      <c r="D70" s="41" t="s">
        <v>128</v>
      </c>
      <c r="E70" s="42">
        <f t="shared" si="15"/>
        <v>11073</v>
      </c>
      <c r="F70" s="42">
        <f t="shared" si="16"/>
        <v>10536.3</v>
      </c>
      <c r="G70" s="42">
        <f t="shared" si="17"/>
        <v>10536.3</v>
      </c>
      <c r="H70" s="42">
        <v>927.92</v>
      </c>
      <c r="I70" s="43">
        <v>9608.38</v>
      </c>
      <c r="J70" s="42">
        <f t="shared" si="18"/>
        <v>0</v>
      </c>
      <c r="K70" s="42">
        <v>0</v>
      </c>
      <c r="L70" s="43">
        <v>0</v>
      </c>
      <c r="M70" s="42">
        <f t="shared" si="19"/>
        <v>0</v>
      </c>
      <c r="N70" s="42">
        <v>0</v>
      </c>
      <c r="O70" s="43">
        <v>0</v>
      </c>
      <c r="P70" s="44">
        <f t="shared" si="20"/>
        <v>0</v>
      </c>
      <c r="Q70" s="42">
        <f t="shared" si="21"/>
        <v>0</v>
      </c>
      <c r="R70" s="42">
        <v>0</v>
      </c>
      <c r="S70" s="43">
        <v>0</v>
      </c>
      <c r="T70" s="42">
        <f t="shared" si="22"/>
        <v>0</v>
      </c>
      <c r="U70" s="42">
        <v>0</v>
      </c>
      <c r="V70" s="42">
        <v>0</v>
      </c>
      <c r="W70" s="42">
        <f t="shared" si="23"/>
        <v>0</v>
      </c>
      <c r="X70" s="42">
        <v>0</v>
      </c>
      <c r="Y70" s="43">
        <v>0</v>
      </c>
      <c r="Z70" s="44">
        <f t="shared" si="24"/>
        <v>536.7</v>
      </c>
      <c r="AA70" s="42">
        <f t="shared" si="25"/>
        <v>536.7</v>
      </c>
      <c r="AB70" s="42">
        <v>0</v>
      </c>
      <c r="AC70" s="43">
        <v>536.7</v>
      </c>
      <c r="AD70" s="42">
        <f t="shared" si="26"/>
        <v>0</v>
      </c>
      <c r="AE70" s="42">
        <v>0</v>
      </c>
      <c r="AF70" s="43">
        <v>0</v>
      </c>
      <c r="AG70" s="42">
        <f t="shared" si="27"/>
        <v>0</v>
      </c>
      <c r="AH70" s="42">
        <v>0</v>
      </c>
      <c r="AI70" s="43">
        <v>0</v>
      </c>
      <c r="AJ70" s="42">
        <f t="shared" si="28"/>
        <v>0</v>
      </c>
      <c r="AK70" s="42">
        <v>0</v>
      </c>
      <c r="AL70" s="43">
        <v>0</v>
      </c>
      <c r="AM70" s="42">
        <f t="shared" si="29"/>
        <v>0</v>
      </c>
      <c r="AN70" s="42">
        <v>0</v>
      </c>
      <c r="AO70" s="43">
        <v>0</v>
      </c>
    </row>
    <row r="71" spans="1:41" ht="19.5" customHeight="1">
      <c r="A71" s="41" t="s">
        <v>38</v>
      </c>
      <c r="B71" s="41" t="s">
        <v>38</v>
      </c>
      <c r="C71" s="41" t="s">
        <v>38</v>
      </c>
      <c r="D71" s="41" t="s">
        <v>129</v>
      </c>
      <c r="E71" s="42">
        <f aca="true" t="shared" si="30" ref="E71:E102">SUM(F71,P71,Z71)</f>
        <v>1496.33</v>
      </c>
      <c r="F71" s="42">
        <f aca="true" t="shared" si="31" ref="F71:F102">SUM(G71,J71,M71)</f>
        <v>1415.37</v>
      </c>
      <c r="G71" s="42">
        <f aca="true" t="shared" si="32" ref="G71:G102">SUM(H71:I71)</f>
        <v>1415.37</v>
      </c>
      <c r="H71" s="42">
        <v>298.85</v>
      </c>
      <c r="I71" s="43">
        <v>1116.52</v>
      </c>
      <c r="J71" s="42">
        <f aca="true" t="shared" si="33" ref="J71:J102">SUM(K71:L71)</f>
        <v>0</v>
      </c>
      <c r="K71" s="42">
        <v>0</v>
      </c>
      <c r="L71" s="43">
        <v>0</v>
      </c>
      <c r="M71" s="42">
        <f aca="true" t="shared" si="34" ref="M71:M102">SUM(N71:O71)</f>
        <v>0</v>
      </c>
      <c r="N71" s="42">
        <v>0</v>
      </c>
      <c r="O71" s="43">
        <v>0</v>
      </c>
      <c r="P71" s="44">
        <f aca="true" t="shared" si="35" ref="P71:P102">SUM(Q71,T71,W71)</f>
        <v>0</v>
      </c>
      <c r="Q71" s="42">
        <f aca="true" t="shared" si="36" ref="Q71:Q102">SUM(R71:S71)</f>
        <v>0</v>
      </c>
      <c r="R71" s="42">
        <v>0</v>
      </c>
      <c r="S71" s="43">
        <v>0</v>
      </c>
      <c r="T71" s="42">
        <f aca="true" t="shared" si="37" ref="T71:T102">SUM(U71:V71)</f>
        <v>0</v>
      </c>
      <c r="U71" s="42">
        <v>0</v>
      </c>
      <c r="V71" s="42">
        <v>0</v>
      </c>
      <c r="W71" s="42">
        <f aca="true" t="shared" si="38" ref="W71:W102">SUM(X71:Y71)</f>
        <v>0</v>
      </c>
      <c r="X71" s="42">
        <v>0</v>
      </c>
      <c r="Y71" s="43">
        <v>0</v>
      </c>
      <c r="Z71" s="44">
        <f aca="true" t="shared" si="39" ref="Z71:Z102">SUM(AA71,AD71,AG71,AJ71,AM71)</f>
        <v>80.96</v>
      </c>
      <c r="AA71" s="42">
        <f aca="true" t="shared" si="40" ref="AA71:AA102">SUM(AB71:AC71)</f>
        <v>80.96</v>
      </c>
      <c r="AB71" s="42">
        <v>0</v>
      </c>
      <c r="AC71" s="43">
        <v>80.96</v>
      </c>
      <c r="AD71" s="42">
        <f aca="true" t="shared" si="41" ref="AD71:AD102">SUM(AE71:AF71)</f>
        <v>0</v>
      </c>
      <c r="AE71" s="42">
        <v>0</v>
      </c>
      <c r="AF71" s="43">
        <v>0</v>
      </c>
      <c r="AG71" s="42">
        <f aca="true" t="shared" si="42" ref="AG71:AG102">SUM(AH71:AI71)</f>
        <v>0</v>
      </c>
      <c r="AH71" s="42">
        <v>0</v>
      </c>
      <c r="AI71" s="43">
        <v>0</v>
      </c>
      <c r="AJ71" s="42">
        <f aca="true" t="shared" si="43" ref="AJ71:AJ102">SUM(AK71:AL71)</f>
        <v>0</v>
      </c>
      <c r="AK71" s="42">
        <v>0</v>
      </c>
      <c r="AL71" s="43">
        <v>0</v>
      </c>
      <c r="AM71" s="42">
        <f aca="true" t="shared" si="44" ref="AM71:AM102">SUM(AN71:AO71)</f>
        <v>0</v>
      </c>
      <c r="AN71" s="42">
        <v>0</v>
      </c>
      <c r="AO71" s="43">
        <v>0</v>
      </c>
    </row>
    <row r="72" spans="1:41" ht="19.5" customHeight="1">
      <c r="A72" s="41" t="s">
        <v>38</v>
      </c>
      <c r="B72" s="41" t="s">
        <v>38</v>
      </c>
      <c r="C72" s="41" t="s">
        <v>38</v>
      </c>
      <c r="D72" s="41" t="s">
        <v>254</v>
      </c>
      <c r="E72" s="42">
        <f t="shared" si="30"/>
        <v>1486.25</v>
      </c>
      <c r="F72" s="42">
        <f t="shared" si="31"/>
        <v>1405.29</v>
      </c>
      <c r="G72" s="42">
        <f t="shared" si="32"/>
        <v>1405.29</v>
      </c>
      <c r="H72" s="42">
        <v>298.77</v>
      </c>
      <c r="I72" s="43">
        <v>1106.52</v>
      </c>
      <c r="J72" s="42">
        <f t="shared" si="33"/>
        <v>0</v>
      </c>
      <c r="K72" s="42">
        <v>0</v>
      </c>
      <c r="L72" s="43">
        <v>0</v>
      </c>
      <c r="M72" s="42">
        <f t="shared" si="34"/>
        <v>0</v>
      </c>
      <c r="N72" s="42">
        <v>0</v>
      </c>
      <c r="O72" s="43">
        <v>0</v>
      </c>
      <c r="P72" s="44">
        <f t="shared" si="35"/>
        <v>0</v>
      </c>
      <c r="Q72" s="42">
        <f t="shared" si="36"/>
        <v>0</v>
      </c>
      <c r="R72" s="42">
        <v>0</v>
      </c>
      <c r="S72" s="43">
        <v>0</v>
      </c>
      <c r="T72" s="42">
        <f t="shared" si="37"/>
        <v>0</v>
      </c>
      <c r="U72" s="42">
        <v>0</v>
      </c>
      <c r="V72" s="42">
        <v>0</v>
      </c>
      <c r="W72" s="42">
        <f t="shared" si="38"/>
        <v>0</v>
      </c>
      <c r="X72" s="42">
        <v>0</v>
      </c>
      <c r="Y72" s="43">
        <v>0</v>
      </c>
      <c r="Z72" s="44">
        <f t="shared" si="39"/>
        <v>80.96</v>
      </c>
      <c r="AA72" s="42">
        <f t="shared" si="40"/>
        <v>80.96</v>
      </c>
      <c r="AB72" s="42">
        <v>0</v>
      </c>
      <c r="AC72" s="43">
        <v>80.96</v>
      </c>
      <c r="AD72" s="42">
        <f t="shared" si="41"/>
        <v>0</v>
      </c>
      <c r="AE72" s="42">
        <v>0</v>
      </c>
      <c r="AF72" s="43">
        <v>0</v>
      </c>
      <c r="AG72" s="42">
        <f t="shared" si="42"/>
        <v>0</v>
      </c>
      <c r="AH72" s="42">
        <v>0</v>
      </c>
      <c r="AI72" s="43">
        <v>0</v>
      </c>
      <c r="AJ72" s="42">
        <f t="shared" si="43"/>
        <v>0</v>
      </c>
      <c r="AK72" s="42">
        <v>0</v>
      </c>
      <c r="AL72" s="43">
        <v>0</v>
      </c>
      <c r="AM72" s="42">
        <f t="shared" si="44"/>
        <v>0</v>
      </c>
      <c r="AN72" s="42">
        <v>0</v>
      </c>
      <c r="AO72" s="43">
        <v>0</v>
      </c>
    </row>
    <row r="73" spans="1:41" ht="19.5" customHeight="1">
      <c r="A73" s="41" t="s">
        <v>255</v>
      </c>
      <c r="B73" s="41" t="s">
        <v>95</v>
      </c>
      <c r="C73" s="41" t="s">
        <v>130</v>
      </c>
      <c r="D73" s="41" t="s">
        <v>256</v>
      </c>
      <c r="E73" s="42">
        <f t="shared" si="30"/>
        <v>222.61</v>
      </c>
      <c r="F73" s="42">
        <f t="shared" si="31"/>
        <v>222.61</v>
      </c>
      <c r="G73" s="42">
        <f t="shared" si="32"/>
        <v>222.61</v>
      </c>
      <c r="H73" s="42">
        <v>222.61</v>
      </c>
      <c r="I73" s="43">
        <v>0</v>
      </c>
      <c r="J73" s="42">
        <f t="shared" si="33"/>
        <v>0</v>
      </c>
      <c r="K73" s="42">
        <v>0</v>
      </c>
      <c r="L73" s="43">
        <v>0</v>
      </c>
      <c r="M73" s="42">
        <f t="shared" si="34"/>
        <v>0</v>
      </c>
      <c r="N73" s="42">
        <v>0</v>
      </c>
      <c r="O73" s="43">
        <v>0</v>
      </c>
      <c r="P73" s="44">
        <f t="shared" si="35"/>
        <v>0</v>
      </c>
      <c r="Q73" s="42">
        <f t="shared" si="36"/>
        <v>0</v>
      </c>
      <c r="R73" s="42">
        <v>0</v>
      </c>
      <c r="S73" s="43">
        <v>0</v>
      </c>
      <c r="T73" s="42">
        <f t="shared" si="37"/>
        <v>0</v>
      </c>
      <c r="U73" s="42">
        <v>0</v>
      </c>
      <c r="V73" s="42">
        <v>0</v>
      </c>
      <c r="W73" s="42">
        <f t="shared" si="38"/>
        <v>0</v>
      </c>
      <c r="X73" s="42">
        <v>0</v>
      </c>
      <c r="Y73" s="43">
        <v>0</v>
      </c>
      <c r="Z73" s="44">
        <f t="shared" si="39"/>
        <v>0</v>
      </c>
      <c r="AA73" s="42">
        <f t="shared" si="40"/>
        <v>0</v>
      </c>
      <c r="AB73" s="42">
        <v>0</v>
      </c>
      <c r="AC73" s="43">
        <v>0</v>
      </c>
      <c r="AD73" s="42">
        <f t="shared" si="41"/>
        <v>0</v>
      </c>
      <c r="AE73" s="42">
        <v>0</v>
      </c>
      <c r="AF73" s="43">
        <v>0</v>
      </c>
      <c r="AG73" s="42">
        <f t="shared" si="42"/>
        <v>0</v>
      </c>
      <c r="AH73" s="42">
        <v>0</v>
      </c>
      <c r="AI73" s="43">
        <v>0</v>
      </c>
      <c r="AJ73" s="42">
        <f t="shared" si="43"/>
        <v>0</v>
      </c>
      <c r="AK73" s="42">
        <v>0</v>
      </c>
      <c r="AL73" s="43">
        <v>0</v>
      </c>
      <c r="AM73" s="42">
        <f t="shared" si="44"/>
        <v>0</v>
      </c>
      <c r="AN73" s="42">
        <v>0</v>
      </c>
      <c r="AO73" s="43">
        <v>0</v>
      </c>
    </row>
    <row r="74" spans="1:41" ht="19.5" customHeight="1">
      <c r="A74" s="41" t="s">
        <v>255</v>
      </c>
      <c r="B74" s="41" t="s">
        <v>97</v>
      </c>
      <c r="C74" s="41" t="s">
        <v>130</v>
      </c>
      <c r="D74" s="41" t="s">
        <v>257</v>
      </c>
      <c r="E74" s="42">
        <f t="shared" si="30"/>
        <v>1263.64</v>
      </c>
      <c r="F74" s="42">
        <f t="shared" si="31"/>
        <v>1182.68</v>
      </c>
      <c r="G74" s="42">
        <f t="shared" si="32"/>
        <v>1182.68</v>
      </c>
      <c r="H74" s="42">
        <v>76.16</v>
      </c>
      <c r="I74" s="43">
        <v>1106.52</v>
      </c>
      <c r="J74" s="42">
        <f t="shared" si="33"/>
        <v>0</v>
      </c>
      <c r="K74" s="42">
        <v>0</v>
      </c>
      <c r="L74" s="43">
        <v>0</v>
      </c>
      <c r="M74" s="42">
        <f t="shared" si="34"/>
        <v>0</v>
      </c>
      <c r="N74" s="42">
        <v>0</v>
      </c>
      <c r="O74" s="43">
        <v>0</v>
      </c>
      <c r="P74" s="44">
        <f t="shared" si="35"/>
        <v>0</v>
      </c>
      <c r="Q74" s="42">
        <f t="shared" si="36"/>
        <v>0</v>
      </c>
      <c r="R74" s="42">
        <v>0</v>
      </c>
      <c r="S74" s="43">
        <v>0</v>
      </c>
      <c r="T74" s="42">
        <f t="shared" si="37"/>
        <v>0</v>
      </c>
      <c r="U74" s="42">
        <v>0</v>
      </c>
      <c r="V74" s="42">
        <v>0</v>
      </c>
      <c r="W74" s="42">
        <f t="shared" si="38"/>
        <v>0</v>
      </c>
      <c r="X74" s="42">
        <v>0</v>
      </c>
      <c r="Y74" s="43">
        <v>0</v>
      </c>
      <c r="Z74" s="44">
        <f t="shared" si="39"/>
        <v>80.96</v>
      </c>
      <c r="AA74" s="42">
        <f t="shared" si="40"/>
        <v>80.96</v>
      </c>
      <c r="AB74" s="42">
        <v>0</v>
      </c>
      <c r="AC74" s="43">
        <v>80.96</v>
      </c>
      <c r="AD74" s="42">
        <f t="shared" si="41"/>
        <v>0</v>
      </c>
      <c r="AE74" s="42">
        <v>0</v>
      </c>
      <c r="AF74" s="43">
        <v>0</v>
      </c>
      <c r="AG74" s="42">
        <f t="shared" si="42"/>
        <v>0</v>
      </c>
      <c r="AH74" s="42">
        <v>0</v>
      </c>
      <c r="AI74" s="43">
        <v>0</v>
      </c>
      <c r="AJ74" s="42">
        <f t="shared" si="43"/>
        <v>0</v>
      </c>
      <c r="AK74" s="42">
        <v>0</v>
      </c>
      <c r="AL74" s="43">
        <v>0</v>
      </c>
      <c r="AM74" s="42">
        <f t="shared" si="44"/>
        <v>0</v>
      </c>
      <c r="AN74" s="42">
        <v>0</v>
      </c>
      <c r="AO74" s="43">
        <v>0</v>
      </c>
    </row>
    <row r="75" spans="1:41" ht="19.5" customHeight="1">
      <c r="A75" s="41" t="s">
        <v>38</v>
      </c>
      <c r="B75" s="41" t="s">
        <v>38</v>
      </c>
      <c r="C75" s="41" t="s">
        <v>38</v>
      </c>
      <c r="D75" s="41" t="s">
        <v>258</v>
      </c>
      <c r="E75" s="42">
        <f t="shared" si="30"/>
        <v>10</v>
      </c>
      <c r="F75" s="42">
        <f t="shared" si="31"/>
        <v>10</v>
      </c>
      <c r="G75" s="42">
        <f t="shared" si="32"/>
        <v>10</v>
      </c>
      <c r="H75" s="42">
        <v>0</v>
      </c>
      <c r="I75" s="43">
        <v>10</v>
      </c>
      <c r="J75" s="42">
        <f t="shared" si="33"/>
        <v>0</v>
      </c>
      <c r="K75" s="42">
        <v>0</v>
      </c>
      <c r="L75" s="43">
        <v>0</v>
      </c>
      <c r="M75" s="42">
        <f t="shared" si="34"/>
        <v>0</v>
      </c>
      <c r="N75" s="42">
        <v>0</v>
      </c>
      <c r="O75" s="43">
        <v>0</v>
      </c>
      <c r="P75" s="44">
        <f t="shared" si="35"/>
        <v>0</v>
      </c>
      <c r="Q75" s="42">
        <f t="shared" si="36"/>
        <v>0</v>
      </c>
      <c r="R75" s="42">
        <v>0</v>
      </c>
      <c r="S75" s="43">
        <v>0</v>
      </c>
      <c r="T75" s="42">
        <f t="shared" si="37"/>
        <v>0</v>
      </c>
      <c r="U75" s="42">
        <v>0</v>
      </c>
      <c r="V75" s="42">
        <v>0</v>
      </c>
      <c r="W75" s="42">
        <f t="shared" si="38"/>
        <v>0</v>
      </c>
      <c r="X75" s="42">
        <v>0</v>
      </c>
      <c r="Y75" s="43">
        <v>0</v>
      </c>
      <c r="Z75" s="44">
        <f t="shared" si="39"/>
        <v>0</v>
      </c>
      <c r="AA75" s="42">
        <f t="shared" si="40"/>
        <v>0</v>
      </c>
      <c r="AB75" s="42">
        <v>0</v>
      </c>
      <c r="AC75" s="43">
        <v>0</v>
      </c>
      <c r="AD75" s="42">
        <f t="shared" si="41"/>
        <v>0</v>
      </c>
      <c r="AE75" s="42">
        <v>0</v>
      </c>
      <c r="AF75" s="43">
        <v>0</v>
      </c>
      <c r="AG75" s="42">
        <f t="shared" si="42"/>
        <v>0</v>
      </c>
      <c r="AH75" s="42">
        <v>0</v>
      </c>
      <c r="AI75" s="43">
        <v>0</v>
      </c>
      <c r="AJ75" s="42">
        <f t="shared" si="43"/>
        <v>0</v>
      </c>
      <c r="AK75" s="42">
        <v>0</v>
      </c>
      <c r="AL75" s="43">
        <v>0</v>
      </c>
      <c r="AM75" s="42">
        <f t="shared" si="44"/>
        <v>0</v>
      </c>
      <c r="AN75" s="42">
        <v>0</v>
      </c>
      <c r="AO75" s="43">
        <v>0</v>
      </c>
    </row>
    <row r="76" spans="1:41" ht="19.5" customHeight="1">
      <c r="A76" s="41" t="s">
        <v>259</v>
      </c>
      <c r="B76" s="41" t="s">
        <v>95</v>
      </c>
      <c r="C76" s="41" t="s">
        <v>130</v>
      </c>
      <c r="D76" s="41" t="s">
        <v>260</v>
      </c>
      <c r="E76" s="42">
        <f t="shared" si="30"/>
        <v>10</v>
      </c>
      <c r="F76" s="42">
        <f t="shared" si="31"/>
        <v>10</v>
      </c>
      <c r="G76" s="42">
        <f t="shared" si="32"/>
        <v>10</v>
      </c>
      <c r="H76" s="42">
        <v>0</v>
      </c>
      <c r="I76" s="43">
        <v>10</v>
      </c>
      <c r="J76" s="42">
        <f t="shared" si="33"/>
        <v>0</v>
      </c>
      <c r="K76" s="42">
        <v>0</v>
      </c>
      <c r="L76" s="43">
        <v>0</v>
      </c>
      <c r="M76" s="42">
        <f t="shared" si="34"/>
        <v>0</v>
      </c>
      <c r="N76" s="42">
        <v>0</v>
      </c>
      <c r="O76" s="43">
        <v>0</v>
      </c>
      <c r="P76" s="44">
        <f t="shared" si="35"/>
        <v>0</v>
      </c>
      <c r="Q76" s="42">
        <f t="shared" si="36"/>
        <v>0</v>
      </c>
      <c r="R76" s="42">
        <v>0</v>
      </c>
      <c r="S76" s="43">
        <v>0</v>
      </c>
      <c r="T76" s="42">
        <f t="shared" si="37"/>
        <v>0</v>
      </c>
      <c r="U76" s="42">
        <v>0</v>
      </c>
      <c r="V76" s="42">
        <v>0</v>
      </c>
      <c r="W76" s="42">
        <f t="shared" si="38"/>
        <v>0</v>
      </c>
      <c r="X76" s="42">
        <v>0</v>
      </c>
      <c r="Y76" s="43">
        <v>0</v>
      </c>
      <c r="Z76" s="44">
        <f t="shared" si="39"/>
        <v>0</v>
      </c>
      <c r="AA76" s="42">
        <f t="shared" si="40"/>
        <v>0</v>
      </c>
      <c r="AB76" s="42">
        <v>0</v>
      </c>
      <c r="AC76" s="43">
        <v>0</v>
      </c>
      <c r="AD76" s="42">
        <f t="shared" si="41"/>
        <v>0</v>
      </c>
      <c r="AE76" s="42">
        <v>0</v>
      </c>
      <c r="AF76" s="43">
        <v>0</v>
      </c>
      <c r="AG76" s="42">
        <f t="shared" si="42"/>
        <v>0</v>
      </c>
      <c r="AH76" s="42">
        <v>0</v>
      </c>
      <c r="AI76" s="43">
        <v>0</v>
      </c>
      <c r="AJ76" s="42">
        <f t="shared" si="43"/>
        <v>0</v>
      </c>
      <c r="AK76" s="42">
        <v>0</v>
      </c>
      <c r="AL76" s="43">
        <v>0</v>
      </c>
      <c r="AM76" s="42">
        <f t="shared" si="44"/>
        <v>0</v>
      </c>
      <c r="AN76" s="42">
        <v>0</v>
      </c>
      <c r="AO76" s="43">
        <v>0</v>
      </c>
    </row>
    <row r="77" spans="1:41" ht="19.5" customHeight="1">
      <c r="A77" s="41" t="s">
        <v>38</v>
      </c>
      <c r="B77" s="41" t="s">
        <v>38</v>
      </c>
      <c r="C77" s="41" t="s">
        <v>38</v>
      </c>
      <c r="D77" s="41" t="s">
        <v>246</v>
      </c>
      <c r="E77" s="42">
        <f t="shared" si="30"/>
        <v>0.08</v>
      </c>
      <c r="F77" s="42">
        <f t="shared" si="31"/>
        <v>0.08</v>
      </c>
      <c r="G77" s="42">
        <f t="shared" si="32"/>
        <v>0.08</v>
      </c>
      <c r="H77" s="42">
        <v>0.08</v>
      </c>
      <c r="I77" s="43">
        <v>0</v>
      </c>
      <c r="J77" s="42">
        <f t="shared" si="33"/>
        <v>0</v>
      </c>
      <c r="K77" s="42">
        <v>0</v>
      </c>
      <c r="L77" s="43">
        <v>0</v>
      </c>
      <c r="M77" s="42">
        <f t="shared" si="34"/>
        <v>0</v>
      </c>
      <c r="N77" s="42">
        <v>0</v>
      </c>
      <c r="O77" s="43">
        <v>0</v>
      </c>
      <c r="P77" s="44">
        <f t="shared" si="35"/>
        <v>0</v>
      </c>
      <c r="Q77" s="42">
        <f t="shared" si="36"/>
        <v>0</v>
      </c>
      <c r="R77" s="42">
        <v>0</v>
      </c>
      <c r="S77" s="43">
        <v>0</v>
      </c>
      <c r="T77" s="42">
        <f t="shared" si="37"/>
        <v>0</v>
      </c>
      <c r="U77" s="42">
        <v>0</v>
      </c>
      <c r="V77" s="42">
        <v>0</v>
      </c>
      <c r="W77" s="42">
        <f t="shared" si="38"/>
        <v>0</v>
      </c>
      <c r="X77" s="42">
        <v>0</v>
      </c>
      <c r="Y77" s="43">
        <v>0</v>
      </c>
      <c r="Z77" s="44">
        <f t="shared" si="39"/>
        <v>0</v>
      </c>
      <c r="AA77" s="42">
        <f t="shared" si="40"/>
        <v>0</v>
      </c>
      <c r="AB77" s="42">
        <v>0</v>
      </c>
      <c r="AC77" s="43">
        <v>0</v>
      </c>
      <c r="AD77" s="42">
        <f t="shared" si="41"/>
        <v>0</v>
      </c>
      <c r="AE77" s="42">
        <v>0</v>
      </c>
      <c r="AF77" s="43">
        <v>0</v>
      </c>
      <c r="AG77" s="42">
        <f t="shared" si="42"/>
        <v>0</v>
      </c>
      <c r="AH77" s="42">
        <v>0</v>
      </c>
      <c r="AI77" s="43">
        <v>0</v>
      </c>
      <c r="AJ77" s="42">
        <f t="shared" si="43"/>
        <v>0</v>
      </c>
      <c r="AK77" s="42">
        <v>0</v>
      </c>
      <c r="AL77" s="43">
        <v>0</v>
      </c>
      <c r="AM77" s="42">
        <f t="shared" si="44"/>
        <v>0</v>
      </c>
      <c r="AN77" s="42">
        <v>0</v>
      </c>
      <c r="AO77" s="43">
        <v>0</v>
      </c>
    </row>
    <row r="78" spans="1:41" ht="19.5" customHeight="1">
      <c r="A78" s="41" t="s">
        <v>247</v>
      </c>
      <c r="B78" s="41" t="s">
        <v>95</v>
      </c>
      <c r="C78" s="41" t="s">
        <v>130</v>
      </c>
      <c r="D78" s="41" t="s">
        <v>248</v>
      </c>
      <c r="E78" s="42">
        <f t="shared" si="30"/>
        <v>0.08</v>
      </c>
      <c r="F78" s="42">
        <f t="shared" si="31"/>
        <v>0.08</v>
      </c>
      <c r="G78" s="42">
        <f t="shared" si="32"/>
        <v>0.08</v>
      </c>
      <c r="H78" s="42">
        <v>0.08</v>
      </c>
      <c r="I78" s="43">
        <v>0</v>
      </c>
      <c r="J78" s="42">
        <f t="shared" si="33"/>
        <v>0</v>
      </c>
      <c r="K78" s="42">
        <v>0</v>
      </c>
      <c r="L78" s="43">
        <v>0</v>
      </c>
      <c r="M78" s="42">
        <f t="shared" si="34"/>
        <v>0</v>
      </c>
      <c r="N78" s="42">
        <v>0</v>
      </c>
      <c r="O78" s="43">
        <v>0</v>
      </c>
      <c r="P78" s="44">
        <f t="shared" si="35"/>
        <v>0</v>
      </c>
      <c r="Q78" s="42">
        <f t="shared" si="36"/>
        <v>0</v>
      </c>
      <c r="R78" s="42">
        <v>0</v>
      </c>
      <c r="S78" s="43">
        <v>0</v>
      </c>
      <c r="T78" s="42">
        <f t="shared" si="37"/>
        <v>0</v>
      </c>
      <c r="U78" s="42">
        <v>0</v>
      </c>
      <c r="V78" s="42">
        <v>0</v>
      </c>
      <c r="W78" s="42">
        <f t="shared" si="38"/>
        <v>0</v>
      </c>
      <c r="X78" s="42">
        <v>0</v>
      </c>
      <c r="Y78" s="43">
        <v>0</v>
      </c>
      <c r="Z78" s="44">
        <f t="shared" si="39"/>
        <v>0</v>
      </c>
      <c r="AA78" s="42">
        <f t="shared" si="40"/>
        <v>0</v>
      </c>
      <c r="AB78" s="42">
        <v>0</v>
      </c>
      <c r="AC78" s="43">
        <v>0</v>
      </c>
      <c r="AD78" s="42">
        <f t="shared" si="41"/>
        <v>0</v>
      </c>
      <c r="AE78" s="42">
        <v>0</v>
      </c>
      <c r="AF78" s="43">
        <v>0</v>
      </c>
      <c r="AG78" s="42">
        <f t="shared" si="42"/>
        <v>0</v>
      </c>
      <c r="AH78" s="42">
        <v>0</v>
      </c>
      <c r="AI78" s="43">
        <v>0</v>
      </c>
      <c r="AJ78" s="42">
        <f t="shared" si="43"/>
        <v>0</v>
      </c>
      <c r="AK78" s="42">
        <v>0</v>
      </c>
      <c r="AL78" s="43">
        <v>0</v>
      </c>
      <c r="AM78" s="42">
        <f t="shared" si="44"/>
        <v>0</v>
      </c>
      <c r="AN78" s="42">
        <v>0</v>
      </c>
      <c r="AO78" s="43">
        <v>0</v>
      </c>
    </row>
    <row r="79" spans="1:41" ht="19.5" customHeight="1">
      <c r="A79" s="41" t="s">
        <v>38</v>
      </c>
      <c r="B79" s="41" t="s">
        <v>38</v>
      </c>
      <c r="C79" s="41" t="s">
        <v>38</v>
      </c>
      <c r="D79" s="41" t="s">
        <v>133</v>
      </c>
      <c r="E79" s="42">
        <f t="shared" si="30"/>
        <v>6444.49</v>
      </c>
      <c r="F79" s="42">
        <f t="shared" si="31"/>
        <v>5988.75</v>
      </c>
      <c r="G79" s="42">
        <f t="shared" si="32"/>
        <v>5988.75</v>
      </c>
      <c r="H79" s="42">
        <v>406.7</v>
      </c>
      <c r="I79" s="43">
        <v>5582.05</v>
      </c>
      <c r="J79" s="42">
        <f t="shared" si="33"/>
        <v>0</v>
      </c>
      <c r="K79" s="42">
        <v>0</v>
      </c>
      <c r="L79" s="43">
        <v>0</v>
      </c>
      <c r="M79" s="42">
        <f t="shared" si="34"/>
        <v>0</v>
      </c>
      <c r="N79" s="42">
        <v>0</v>
      </c>
      <c r="O79" s="43">
        <v>0</v>
      </c>
      <c r="P79" s="44">
        <f t="shared" si="35"/>
        <v>0</v>
      </c>
      <c r="Q79" s="42">
        <f t="shared" si="36"/>
        <v>0</v>
      </c>
      <c r="R79" s="42">
        <v>0</v>
      </c>
      <c r="S79" s="43">
        <v>0</v>
      </c>
      <c r="T79" s="42">
        <f t="shared" si="37"/>
        <v>0</v>
      </c>
      <c r="U79" s="42">
        <v>0</v>
      </c>
      <c r="V79" s="42">
        <v>0</v>
      </c>
      <c r="W79" s="42">
        <f t="shared" si="38"/>
        <v>0</v>
      </c>
      <c r="X79" s="42">
        <v>0</v>
      </c>
      <c r="Y79" s="43">
        <v>0</v>
      </c>
      <c r="Z79" s="44">
        <f t="shared" si="39"/>
        <v>455.74</v>
      </c>
      <c r="AA79" s="42">
        <f t="shared" si="40"/>
        <v>455.74</v>
      </c>
      <c r="AB79" s="42">
        <v>0</v>
      </c>
      <c r="AC79" s="43">
        <v>455.74</v>
      </c>
      <c r="AD79" s="42">
        <f t="shared" si="41"/>
        <v>0</v>
      </c>
      <c r="AE79" s="42">
        <v>0</v>
      </c>
      <c r="AF79" s="43">
        <v>0</v>
      </c>
      <c r="AG79" s="42">
        <f t="shared" si="42"/>
        <v>0</v>
      </c>
      <c r="AH79" s="42">
        <v>0</v>
      </c>
      <c r="AI79" s="43">
        <v>0</v>
      </c>
      <c r="AJ79" s="42">
        <f t="shared" si="43"/>
        <v>0</v>
      </c>
      <c r="AK79" s="42">
        <v>0</v>
      </c>
      <c r="AL79" s="43">
        <v>0</v>
      </c>
      <c r="AM79" s="42">
        <f t="shared" si="44"/>
        <v>0</v>
      </c>
      <c r="AN79" s="42">
        <v>0</v>
      </c>
      <c r="AO79" s="43">
        <v>0</v>
      </c>
    </row>
    <row r="80" spans="1:41" ht="19.5" customHeight="1">
      <c r="A80" s="41" t="s">
        <v>38</v>
      </c>
      <c r="B80" s="41" t="s">
        <v>38</v>
      </c>
      <c r="C80" s="41" t="s">
        <v>38</v>
      </c>
      <c r="D80" s="41" t="s">
        <v>254</v>
      </c>
      <c r="E80" s="42">
        <f t="shared" si="30"/>
        <v>5987.119999999999</v>
      </c>
      <c r="F80" s="42">
        <f t="shared" si="31"/>
        <v>5866.259999999999</v>
      </c>
      <c r="G80" s="42">
        <f t="shared" si="32"/>
        <v>5866.259999999999</v>
      </c>
      <c r="H80" s="42">
        <v>406.65</v>
      </c>
      <c r="I80" s="43">
        <v>5459.61</v>
      </c>
      <c r="J80" s="42">
        <f t="shared" si="33"/>
        <v>0</v>
      </c>
      <c r="K80" s="42">
        <v>0</v>
      </c>
      <c r="L80" s="43">
        <v>0</v>
      </c>
      <c r="M80" s="42">
        <f t="shared" si="34"/>
        <v>0</v>
      </c>
      <c r="N80" s="42">
        <v>0</v>
      </c>
      <c r="O80" s="43">
        <v>0</v>
      </c>
      <c r="P80" s="44">
        <f t="shared" si="35"/>
        <v>0</v>
      </c>
      <c r="Q80" s="42">
        <f t="shared" si="36"/>
        <v>0</v>
      </c>
      <c r="R80" s="42">
        <v>0</v>
      </c>
      <c r="S80" s="43">
        <v>0</v>
      </c>
      <c r="T80" s="42">
        <f t="shared" si="37"/>
        <v>0</v>
      </c>
      <c r="U80" s="42">
        <v>0</v>
      </c>
      <c r="V80" s="42">
        <v>0</v>
      </c>
      <c r="W80" s="42">
        <f t="shared" si="38"/>
        <v>0</v>
      </c>
      <c r="X80" s="42">
        <v>0</v>
      </c>
      <c r="Y80" s="43">
        <v>0</v>
      </c>
      <c r="Z80" s="44">
        <f t="shared" si="39"/>
        <v>120.86</v>
      </c>
      <c r="AA80" s="42">
        <f t="shared" si="40"/>
        <v>120.86</v>
      </c>
      <c r="AB80" s="42">
        <v>0</v>
      </c>
      <c r="AC80" s="43">
        <v>120.86</v>
      </c>
      <c r="AD80" s="42">
        <f t="shared" si="41"/>
        <v>0</v>
      </c>
      <c r="AE80" s="42">
        <v>0</v>
      </c>
      <c r="AF80" s="43">
        <v>0</v>
      </c>
      <c r="AG80" s="42">
        <f t="shared" si="42"/>
        <v>0</v>
      </c>
      <c r="AH80" s="42">
        <v>0</v>
      </c>
      <c r="AI80" s="43">
        <v>0</v>
      </c>
      <c r="AJ80" s="42">
        <f t="shared" si="43"/>
        <v>0</v>
      </c>
      <c r="AK80" s="42">
        <v>0</v>
      </c>
      <c r="AL80" s="43">
        <v>0</v>
      </c>
      <c r="AM80" s="42">
        <f t="shared" si="44"/>
        <v>0</v>
      </c>
      <c r="AN80" s="42">
        <v>0</v>
      </c>
      <c r="AO80" s="43">
        <v>0</v>
      </c>
    </row>
    <row r="81" spans="1:41" ht="19.5" customHeight="1">
      <c r="A81" s="41" t="s">
        <v>255</v>
      </c>
      <c r="B81" s="41" t="s">
        <v>95</v>
      </c>
      <c r="C81" s="41" t="s">
        <v>135</v>
      </c>
      <c r="D81" s="41" t="s">
        <v>256</v>
      </c>
      <c r="E81" s="42">
        <f t="shared" si="30"/>
        <v>308.99</v>
      </c>
      <c r="F81" s="42">
        <f t="shared" si="31"/>
        <v>308.99</v>
      </c>
      <c r="G81" s="42">
        <f t="shared" si="32"/>
        <v>308.99</v>
      </c>
      <c r="H81" s="42">
        <v>308.99</v>
      </c>
      <c r="I81" s="43">
        <v>0</v>
      </c>
      <c r="J81" s="42">
        <f t="shared" si="33"/>
        <v>0</v>
      </c>
      <c r="K81" s="42">
        <v>0</v>
      </c>
      <c r="L81" s="43">
        <v>0</v>
      </c>
      <c r="M81" s="42">
        <f t="shared" si="34"/>
        <v>0</v>
      </c>
      <c r="N81" s="42">
        <v>0</v>
      </c>
      <c r="O81" s="43">
        <v>0</v>
      </c>
      <c r="P81" s="44">
        <f t="shared" si="35"/>
        <v>0</v>
      </c>
      <c r="Q81" s="42">
        <f t="shared" si="36"/>
        <v>0</v>
      </c>
      <c r="R81" s="42">
        <v>0</v>
      </c>
      <c r="S81" s="43">
        <v>0</v>
      </c>
      <c r="T81" s="42">
        <f t="shared" si="37"/>
        <v>0</v>
      </c>
      <c r="U81" s="42">
        <v>0</v>
      </c>
      <c r="V81" s="42">
        <v>0</v>
      </c>
      <c r="W81" s="42">
        <f t="shared" si="38"/>
        <v>0</v>
      </c>
      <c r="X81" s="42">
        <v>0</v>
      </c>
      <c r="Y81" s="43">
        <v>0</v>
      </c>
      <c r="Z81" s="44">
        <f t="shared" si="39"/>
        <v>0</v>
      </c>
      <c r="AA81" s="42">
        <f t="shared" si="40"/>
        <v>0</v>
      </c>
      <c r="AB81" s="42">
        <v>0</v>
      </c>
      <c r="AC81" s="43">
        <v>0</v>
      </c>
      <c r="AD81" s="42">
        <f t="shared" si="41"/>
        <v>0</v>
      </c>
      <c r="AE81" s="42">
        <v>0</v>
      </c>
      <c r="AF81" s="43">
        <v>0</v>
      </c>
      <c r="AG81" s="42">
        <f t="shared" si="42"/>
        <v>0</v>
      </c>
      <c r="AH81" s="42">
        <v>0</v>
      </c>
      <c r="AI81" s="43">
        <v>0</v>
      </c>
      <c r="AJ81" s="42">
        <f t="shared" si="43"/>
        <v>0</v>
      </c>
      <c r="AK81" s="42">
        <v>0</v>
      </c>
      <c r="AL81" s="43">
        <v>0</v>
      </c>
      <c r="AM81" s="42">
        <f t="shared" si="44"/>
        <v>0</v>
      </c>
      <c r="AN81" s="42">
        <v>0</v>
      </c>
      <c r="AO81" s="43">
        <v>0</v>
      </c>
    </row>
    <row r="82" spans="1:41" ht="19.5" customHeight="1">
      <c r="A82" s="41" t="s">
        <v>255</v>
      </c>
      <c r="B82" s="41" t="s">
        <v>97</v>
      </c>
      <c r="C82" s="41" t="s">
        <v>135</v>
      </c>
      <c r="D82" s="41" t="s">
        <v>257</v>
      </c>
      <c r="E82" s="42">
        <f t="shared" si="30"/>
        <v>5678.129999999999</v>
      </c>
      <c r="F82" s="42">
        <f t="shared" si="31"/>
        <v>5557.2699999999995</v>
      </c>
      <c r="G82" s="42">
        <f t="shared" si="32"/>
        <v>5557.2699999999995</v>
      </c>
      <c r="H82" s="42">
        <v>97.66</v>
      </c>
      <c r="I82" s="43">
        <v>5459.61</v>
      </c>
      <c r="J82" s="42">
        <f t="shared" si="33"/>
        <v>0</v>
      </c>
      <c r="K82" s="42">
        <v>0</v>
      </c>
      <c r="L82" s="43">
        <v>0</v>
      </c>
      <c r="M82" s="42">
        <f t="shared" si="34"/>
        <v>0</v>
      </c>
      <c r="N82" s="42">
        <v>0</v>
      </c>
      <c r="O82" s="43">
        <v>0</v>
      </c>
      <c r="P82" s="44">
        <f t="shared" si="35"/>
        <v>0</v>
      </c>
      <c r="Q82" s="42">
        <f t="shared" si="36"/>
        <v>0</v>
      </c>
      <c r="R82" s="42">
        <v>0</v>
      </c>
      <c r="S82" s="43">
        <v>0</v>
      </c>
      <c r="T82" s="42">
        <f t="shared" si="37"/>
        <v>0</v>
      </c>
      <c r="U82" s="42">
        <v>0</v>
      </c>
      <c r="V82" s="42">
        <v>0</v>
      </c>
      <c r="W82" s="42">
        <f t="shared" si="38"/>
        <v>0</v>
      </c>
      <c r="X82" s="42">
        <v>0</v>
      </c>
      <c r="Y82" s="43">
        <v>0</v>
      </c>
      <c r="Z82" s="44">
        <f t="shared" si="39"/>
        <v>120.86</v>
      </c>
      <c r="AA82" s="42">
        <f t="shared" si="40"/>
        <v>120.86</v>
      </c>
      <c r="AB82" s="42">
        <v>0</v>
      </c>
      <c r="AC82" s="43">
        <v>120.86</v>
      </c>
      <c r="AD82" s="42">
        <f t="shared" si="41"/>
        <v>0</v>
      </c>
      <c r="AE82" s="42">
        <v>0</v>
      </c>
      <c r="AF82" s="43">
        <v>0</v>
      </c>
      <c r="AG82" s="42">
        <f t="shared" si="42"/>
        <v>0</v>
      </c>
      <c r="AH82" s="42">
        <v>0</v>
      </c>
      <c r="AI82" s="43">
        <v>0</v>
      </c>
      <c r="AJ82" s="42">
        <f t="shared" si="43"/>
        <v>0</v>
      </c>
      <c r="AK82" s="42">
        <v>0</v>
      </c>
      <c r="AL82" s="43">
        <v>0</v>
      </c>
      <c r="AM82" s="42">
        <f t="shared" si="44"/>
        <v>0</v>
      </c>
      <c r="AN82" s="42">
        <v>0</v>
      </c>
      <c r="AO82" s="43">
        <v>0</v>
      </c>
    </row>
    <row r="83" spans="1:41" ht="19.5" customHeight="1">
      <c r="A83" s="41" t="s">
        <v>38</v>
      </c>
      <c r="B83" s="41" t="s">
        <v>38</v>
      </c>
      <c r="C83" s="41" t="s">
        <v>38</v>
      </c>
      <c r="D83" s="41" t="s">
        <v>258</v>
      </c>
      <c r="E83" s="42">
        <f t="shared" si="30"/>
        <v>457.32</v>
      </c>
      <c r="F83" s="42">
        <f t="shared" si="31"/>
        <v>122.44</v>
      </c>
      <c r="G83" s="42">
        <f t="shared" si="32"/>
        <v>122.44</v>
      </c>
      <c r="H83" s="42">
        <v>0</v>
      </c>
      <c r="I83" s="43">
        <v>122.44</v>
      </c>
      <c r="J83" s="42">
        <f t="shared" si="33"/>
        <v>0</v>
      </c>
      <c r="K83" s="42">
        <v>0</v>
      </c>
      <c r="L83" s="43">
        <v>0</v>
      </c>
      <c r="M83" s="42">
        <f t="shared" si="34"/>
        <v>0</v>
      </c>
      <c r="N83" s="42">
        <v>0</v>
      </c>
      <c r="O83" s="43">
        <v>0</v>
      </c>
      <c r="P83" s="44">
        <f t="shared" si="35"/>
        <v>0</v>
      </c>
      <c r="Q83" s="42">
        <f t="shared" si="36"/>
        <v>0</v>
      </c>
      <c r="R83" s="42">
        <v>0</v>
      </c>
      <c r="S83" s="43">
        <v>0</v>
      </c>
      <c r="T83" s="42">
        <f t="shared" si="37"/>
        <v>0</v>
      </c>
      <c r="U83" s="42">
        <v>0</v>
      </c>
      <c r="V83" s="42">
        <v>0</v>
      </c>
      <c r="W83" s="42">
        <f t="shared" si="38"/>
        <v>0</v>
      </c>
      <c r="X83" s="42">
        <v>0</v>
      </c>
      <c r="Y83" s="43">
        <v>0</v>
      </c>
      <c r="Z83" s="44">
        <f t="shared" si="39"/>
        <v>334.88</v>
      </c>
      <c r="AA83" s="42">
        <f t="shared" si="40"/>
        <v>334.88</v>
      </c>
      <c r="AB83" s="42">
        <v>0</v>
      </c>
      <c r="AC83" s="43">
        <v>334.88</v>
      </c>
      <c r="AD83" s="42">
        <f t="shared" si="41"/>
        <v>0</v>
      </c>
      <c r="AE83" s="42">
        <v>0</v>
      </c>
      <c r="AF83" s="43">
        <v>0</v>
      </c>
      <c r="AG83" s="42">
        <f t="shared" si="42"/>
        <v>0</v>
      </c>
      <c r="AH83" s="42">
        <v>0</v>
      </c>
      <c r="AI83" s="43">
        <v>0</v>
      </c>
      <c r="AJ83" s="42">
        <f t="shared" si="43"/>
        <v>0</v>
      </c>
      <c r="AK83" s="42">
        <v>0</v>
      </c>
      <c r="AL83" s="43">
        <v>0</v>
      </c>
      <c r="AM83" s="42">
        <f t="shared" si="44"/>
        <v>0</v>
      </c>
      <c r="AN83" s="42">
        <v>0</v>
      </c>
      <c r="AO83" s="43">
        <v>0</v>
      </c>
    </row>
    <row r="84" spans="1:41" ht="19.5" customHeight="1">
      <c r="A84" s="41" t="s">
        <v>259</v>
      </c>
      <c r="B84" s="41" t="s">
        <v>95</v>
      </c>
      <c r="C84" s="41" t="s">
        <v>135</v>
      </c>
      <c r="D84" s="41" t="s">
        <v>260</v>
      </c>
      <c r="E84" s="42">
        <f t="shared" si="30"/>
        <v>457.32</v>
      </c>
      <c r="F84" s="42">
        <f t="shared" si="31"/>
        <v>122.44</v>
      </c>
      <c r="G84" s="42">
        <f t="shared" si="32"/>
        <v>122.44</v>
      </c>
      <c r="H84" s="42">
        <v>0</v>
      </c>
      <c r="I84" s="43">
        <v>122.44</v>
      </c>
      <c r="J84" s="42">
        <f t="shared" si="33"/>
        <v>0</v>
      </c>
      <c r="K84" s="42">
        <v>0</v>
      </c>
      <c r="L84" s="43">
        <v>0</v>
      </c>
      <c r="M84" s="42">
        <f t="shared" si="34"/>
        <v>0</v>
      </c>
      <c r="N84" s="42">
        <v>0</v>
      </c>
      <c r="O84" s="43">
        <v>0</v>
      </c>
      <c r="P84" s="44">
        <f t="shared" si="35"/>
        <v>0</v>
      </c>
      <c r="Q84" s="42">
        <f t="shared" si="36"/>
        <v>0</v>
      </c>
      <c r="R84" s="42">
        <v>0</v>
      </c>
      <c r="S84" s="43">
        <v>0</v>
      </c>
      <c r="T84" s="42">
        <f t="shared" si="37"/>
        <v>0</v>
      </c>
      <c r="U84" s="42">
        <v>0</v>
      </c>
      <c r="V84" s="42">
        <v>0</v>
      </c>
      <c r="W84" s="42">
        <f t="shared" si="38"/>
        <v>0</v>
      </c>
      <c r="X84" s="42">
        <v>0</v>
      </c>
      <c r="Y84" s="43">
        <v>0</v>
      </c>
      <c r="Z84" s="44">
        <f t="shared" si="39"/>
        <v>334.88</v>
      </c>
      <c r="AA84" s="42">
        <f t="shared" si="40"/>
        <v>334.88</v>
      </c>
      <c r="AB84" s="42">
        <v>0</v>
      </c>
      <c r="AC84" s="43">
        <v>334.88</v>
      </c>
      <c r="AD84" s="42">
        <f t="shared" si="41"/>
        <v>0</v>
      </c>
      <c r="AE84" s="42">
        <v>0</v>
      </c>
      <c r="AF84" s="43">
        <v>0</v>
      </c>
      <c r="AG84" s="42">
        <f t="shared" si="42"/>
        <v>0</v>
      </c>
      <c r="AH84" s="42">
        <v>0</v>
      </c>
      <c r="AI84" s="43">
        <v>0</v>
      </c>
      <c r="AJ84" s="42">
        <f t="shared" si="43"/>
        <v>0</v>
      </c>
      <c r="AK84" s="42">
        <v>0</v>
      </c>
      <c r="AL84" s="43">
        <v>0</v>
      </c>
      <c r="AM84" s="42">
        <f t="shared" si="44"/>
        <v>0</v>
      </c>
      <c r="AN84" s="42">
        <v>0</v>
      </c>
      <c r="AO84" s="43">
        <v>0</v>
      </c>
    </row>
    <row r="85" spans="1:41" ht="19.5" customHeight="1">
      <c r="A85" s="41" t="s">
        <v>38</v>
      </c>
      <c r="B85" s="41" t="s">
        <v>38</v>
      </c>
      <c r="C85" s="41" t="s">
        <v>38</v>
      </c>
      <c r="D85" s="41" t="s">
        <v>246</v>
      </c>
      <c r="E85" s="42">
        <f t="shared" si="30"/>
        <v>0.05</v>
      </c>
      <c r="F85" s="42">
        <f t="shared" si="31"/>
        <v>0.05</v>
      </c>
      <c r="G85" s="42">
        <f t="shared" si="32"/>
        <v>0.05</v>
      </c>
      <c r="H85" s="42">
        <v>0.05</v>
      </c>
      <c r="I85" s="43">
        <v>0</v>
      </c>
      <c r="J85" s="42">
        <f t="shared" si="33"/>
        <v>0</v>
      </c>
      <c r="K85" s="42">
        <v>0</v>
      </c>
      <c r="L85" s="43">
        <v>0</v>
      </c>
      <c r="M85" s="42">
        <f t="shared" si="34"/>
        <v>0</v>
      </c>
      <c r="N85" s="42">
        <v>0</v>
      </c>
      <c r="O85" s="43">
        <v>0</v>
      </c>
      <c r="P85" s="44">
        <f t="shared" si="35"/>
        <v>0</v>
      </c>
      <c r="Q85" s="42">
        <f t="shared" si="36"/>
        <v>0</v>
      </c>
      <c r="R85" s="42">
        <v>0</v>
      </c>
      <c r="S85" s="43">
        <v>0</v>
      </c>
      <c r="T85" s="42">
        <f t="shared" si="37"/>
        <v>0</v>
      </c>
      <c r="U85" s="42">
        <v>0</v>
      </c>
      <c r="V85" s="42">
        <v>0</v>
      </c>
      <c r="W85" s="42">
        <f t="shared" si="38"/>
        <v>0</v>
      </c>
      <c r="X85" s="42">
        <v>0</v>
      </c>
      <c r="Y85" s="43">
        <v>0</v>
      </c>
      <c r="Z85" s="44">
        <f t="shared" si="39"/>
        <v>0</v>
      </c>
      <c r="AA85" s="42">
        <f t="shared" si="40"/>
        <v>0</v>
      </c>
      <c r="AB85" s="42">
        <v>0</v>
      </c>
      <c r="AC85" s="43">
        <v>0</v>
      </c>
      <c r="AD85" s="42">
        <f t="shared" si="41"/>
        <v>0</v>
      </c>
      <c r="AE85" s="42">
        <v>0</v>
      </c>
      <c r="AF85" s="43">
        <v>0</v>
      </c>
      <c r="AG85" s="42">
        <f t="shared" si="42"/>
        <v>0</v>
      </c>
      <c r="AH85" s="42">
        <v>0</v>
      </c>
      <c r="AI85" s="43">
        <v>0</v>
      </c>
      <c r="AJ85" s="42">
        <f t="shared" si="43"/>
        <v>0</v>
      </c>
      <c r="AK85" s="42">
        <v>0</v>
      </c>
      <c r="AL85" s="43">
        <v>0</v>
      </c>
      <c r="AM85" s="42">
        <f t="shared" si="44"/>
        <v>0</v>
      </c>
      <c r="AN85" s="42">
        <v>0</v>
      </c>
      <c r="AO85" s="43">
        <v>0</v>
      </c>
    </row>
    <row r="86" spans="1:41" ht="19.5" customHeight="1">
      <c r="A86" s="41" t="s">
        <v>247</v>
      </c>
      <c r="B86" s="41" t="s">
        <v>95</v>
      </c>
      <c r="C86" s="41" t="s">
        <v>135</v>
      </c>
      <c r="D86" s="41" t="s">
        <v>248</v>
      </c>
      <c r="E86" s="42">
        <f t="shared" si="30"/>
        <v>0.05</v>
      </c>
      <c r="F86" s="42">
        <f t="shared" si="31"/>
        <v>0.05</v>
      </c>
      <c r="G86" s="42">
        <f t="shared" si="32"/>
        <v>0.05</v>
      </c>
      <c r="H86" s="42">
        <v>0.05</v>
      </c>
      <c r="I86" s="43">
        <v>0</v>
      </c>
      <c r="J86" s="42">
        <f t="shared" si="33"/>
        <v>0</v>
      </c>
      <c r="K86" s="42">
        <v>0</v>
      </c>
      <c r="L86" s="43">
        <v>0</v>
      </c>
      <c r="M86" s="42">
        <f t="shared" si="34"/>
        <v>0</v>
      </c>
      <c r="N86" s="42">
        <v>0</v>
      </c>
      <c r="O86" s="43">
        <v>0</v>
      </c>
      <c r="P86" s="44">
        <f t="shared" si="35"/>
        <v>0</v>
      </c>
      <c r="Q86" s="42">
        <f t="shared" si="36"/>
        <v>0</v>
      </c>
      <c r="R86" s="42">
        <v>0</v>
      </c>
      <c r="S86" s="43">
        <v>0</v>
      </c>
      <c r="T86" s="42">
        <f t="shared" si="37"/>
        <v>0</v>
      </c>
      <c r="U86" s="42">
        <v>0</v>
      </c>
      <c r="V86" s="42">
        <v>0</v>
      </c>
      <c r="W86" s="42">
        <f t="shared" si="38"/>
        <v>0</v>
      </c>
      <c r="X86" s="42">
        <v>0</v>
      </c>
      <c r="Y86" s="43">
        <v>0</v>
      </c>
      <c r="Z86" s="44">
        <f t="shared" si="39"/>
        <v>0</v>
      </c>
      <c r="AA86" s="42">
        <f t="shared" si="40"/>
        <v>0</v>
      </c>
      <c r="AB86" s="42">
        <v>0</v>
      </c>
      <c r="AC86" s="43">
        <v>0</v>
      </c>
      <c r="AD86" s="42">
        <f t="shared" si="41"/>
        <v>0</v>
      </c>
      <c r="AE86" s="42">
        <v>0</v>
      </c>
      <c r="AF86" s="43">
        <v>0</v>
      </c>
      <c r="AG86" s="42">
        <f t="shared" si="42"/>
        <v>0</v>
      </c>
      <c r="AH86" s="42">
        <v>0</v>
      </c>
      <c r="AI86" s="43">
        <v>0</v>
      </c>
      <c r="AJ86" s="42">
        <f t="shared" si="43"/>
        <v>0</v>
      </c>
      <c r="AK86" s="42">
        <v>0</v>
      </c>
      <c r="AL86" s="43">
        <v>0</v>
      </c>
      <c r="AM86" s="42">
        <f t="shared" si="44"/>
        <v>0</v>
      </c>
      <c r="AN86" s="42">
        <v>0</v>
      </c>
      <c r="AO86" s="43">
        <v>0</v>
      </c>
    </row>
    <row r="87" spans="1:41" ht="19.5" customHeight="1">
      <c r="A87" s="41" t="s">
        <v>38</v>
      </c>
      <c r="B87" s="41" t="s">
        <v>38</v>
      </c>
      <c r="C87" s="41" t="s">
        <v>38</v>
      </c>
      <c r="D87" s="41" t="s">
        <v>138</v>
      </c>
      <c r="E87" s="42">
        <f t="shared" si="30"/>
        <v>3132.18</v>
      </c>
      <c r="F87" s="42">
        <f t="shared" si="31"/>
        <v>3132.18</v>
      </c>
      <c r="G87" s="42">
        <f t="shared" si="32"/>
        <v>3132.18</v>
      </c>
      <c r="H87" s="42">
        <v>222.37</v>
      </c>
      <c r="I87" s="43">
        <v>2909.81</v>
      </c>
      <c r="J87" s="42">
        <f t="shared" si="33"/>
        <v>0</v>
      </c>
      <c r="K87" s="42">
        <v>0</v>
      </c>
      <c r="L87" s="43">
        <v>0</v>
      </c>
      <c r="M87" s="42">
        <f t="shared" si="34"/>
        <v>0</v>
      </c>
      <c r="N87" s="42">
        <v>0</v>
      </c>
      <c r="O87" s="43">
        <v>0</v>
      </c>
      <c r="P87" s="44">
        <f t="shared" si="35"/>
        <v>0</v>
      </c>
      <c r="Q87" s="42">
        <f t="shared" si="36"/>
        <v>0</v>
      </c>
      <c r="R87" s="42">
        <v>0</v>
      </c>
      <c r="S87" s="43">
        <v>0</v>
      </c>
      <c r="T87" s="42">
        <f t="shared" si="37"/>
        <v>0</v>
      </c>
      <c r="U87" s="42">
        <v>0</v>
      </c>
      <c r="V87" s="42">
        <v>0</v>
      </c>
      <c r="W87" s="42">
        <f t="shared" si="38"/>
        <v>0</v>
      </c>
      <c r="X87" s="42">
        <v>0</v>
      </c>
      <c r="Y87" s="43">
        <v>0</v>
      </c>
      <c r="Z87" s="44">
        <f t="shared" si="39"/>
        <v>0</v>
      </c>
      <c r="AA87" s="42">
        <f t="shared" si="40"/>
        <v>0</v>
      </c>
      <c r="AB87" s="42">
        <v>0</v>
      </c>
      <c r="AC87" s="43">
        <v>0</v>
      </c>
      <c r="AD87" s="42">
        <f t="shared" si="41"/>
        <v>0</v>
      </c>
      <c r="AE87" s="42">
        <v>0</v>
      </c>
      <c r="AF87" s="43">
        <v>0</v>
      </c>
      <c r="AG87" s="42">
        <f t="shared" si="42"/>
        <v>0</v>
      </c>
      <c r="AH87" s="42">
        <v>0</v>
      </c>
      <c r="AI87" s="43">
        <v>0</v>
      </c>
      <c r="AJ87" s="42">
        <f t="shared" si="43"/>
        <v>0</v>
      </c>
      <c r="AK87" s="42">
        <v>0</v>
      </c>
      <c r="AL87" s="43">
        <v>0</v>
      </c>
      <c r="AM87" s="42">
        <f t="shared" si="44"/>
        <v>0</v>
      </c>
      <c r="AN87" s="42">
        <v>0</v>
      </c>
      <c r="AO87" s="43">
        <v>0</v>
      </c>
    </row>
    <row r="88" spans="1:41" ht="19.5" customHeight="1">
      <c r="A88" s="41" t="s">
        <v>38</v>
      </c>
      <c r="B88" s="41" t="s">
        <v>38</v>
      </c>
      <c r="C88" s="41" t="s">
        <v>38</v>
      </c>
      <c r="D88" s="41" t="s">
        <v>254</v>
      </c>
      <c r="E88" s="42">
        <f t="shared" si="30"/>
        <v>1604.84</v>
      </c>
      <c r="F88" s="42">
        <f t="shared" si="31"/>
        <v>1604.84</v>
      </c>
      <c r="G88" s="42">
        <f t="shared" si="32"/>
        <v>1604.84</v>
      </c>
      <c r="H88" s="42">
        <v>222.34</v>
      </c>
      <c r="I88" s="43">
        <v>1382.5</v>
      </c>
      <c r="J88" s="42">
        <f t="shared" si="33"/>
        <v>0</v>
      </c>
      <c r="K88" s="42">
        <v>0</v>
      </c>
      <c r="L88" s="43">
        <v>0</v>
      </c>
      <c r="M88" s="42">
        <f t="shared" si="34"/>
        <v>0</v>
      </c>
      <c r="N88" s="42">
        <v>0</v>
      </c>
      <c r="O88" s="43">
        <v>0</v>
      </c>
      <c r="P88" s="44">
        <f t="shared" si="35"/>
        <v>0</v>
      </c>
      <c r="Q88" s="42">
        <f t="shared" si="36"/>
        <v>0</v>
      </c>
      <c r="R88" s="42">
        <v>0</v>
      </c>
      <c r="S88" s="43">
        <v>0</v>
      </c>
      <c r="T88" s="42">
        <f t="shared" si="37"/>
        <v>0</v>
      </c>
      <c r="U88" s="42">
        <v>0</v>
      </c>
      <c r="V88" s="42">
        <v>0</v>
      </c>
      <c r="W88" s="42">
        <f t="shared" si="38"/>
        <v>0</v>
      </c>
      <c r="X88" s="42">
        <v>0</v>
      </c>
      <c r="Y88" s="43">
        <v>0</v>
      </c>
      <c r="Z88" s="44">
        <f t="shared" si="39"/>
        <v>0</v>
      </c>
      <c r="AA88" s="42">
        <f t="shared" si="40"/>
        <v>0</v>
      </c>
      <c r="AB88" s="42">
        <v>0</v>
      </c>
      <c r="AC88" s="43">
        <v>0</v>
      </c>
      <c r="AD88" s="42">
        <f t="shared" si="41"/>
        <v>0</v>
      </c>
      <c r="AE88" s="42">
        <v>0</v>
      </c>
      <c r="AF88" s="43">
        <v>0</v>
      </c>
      <c r="AG88" s="42">
        <f t="shared" si="42"/>
        <v>0</v>
      </c>
      <c r="AH88" s="42">
        <v>0</v>
      </c>
      <c r="AI88" s="43">
        <v>0</v>
      </c>
      <c r="AJ88" s="42">
        <f t="shared" si="43"/>
        <v>0</v>
      </c>
      <c r="AK88" s="42">
        <v>0</v>
      </c>
      <c r="AL88" s="43">
        <v>0</v>
      </c>
      <c r="AM88" s="42">
        <f t="shared" si="44"/>
        <v>0</v>
      </c>
      <c r="AN88" s="42">
        <v>0</v>
      </c>
      <c r="AO88" s="43">
        <v>0</v>
      </c>
    </row>
    <row r="89" spans="1:41" ht="19.5" customHeight="1">
      <c r="A89" s="41" t="s">
        <v>255</v>
      </c>
      <c r="B89" s="41" t="s">
        <v>95</v>
      </c>
      <c r="C89" s="41" t="s">
        <v>139</v>
      </c>
      <c r="D89" s="41" t="s">
        <v>256</v>
      </c>
      <c r="E89" s="42">
        <f t="shared" si="30"/>
        <v>129.54</v>
      </c>
      <c r="F89" s="42">
        <f t="shared" si="31"/>
        <v>129.54</v>
      </c>
      <c r="G89" s="42">
        <f t="shared" si="32"/>
        <v>129.54</v>
      </c>
      <c r="H89" s="42">
        <v>129.54</v>
      </c>
      <c r="I89" s="43">
        <v>0</v>
      </c>
      <c r="J89" s="42">
        <f t="shared" si="33"/>
        <v>0</v>
      </c>
      <c r="K89" s="42">
        <v>0</v>
      </c>
      <c r="L89" s="43">
        <v>0</v>
      </c>
      <c r="M89" s="42">
        <f t="shared" si="34"/>
        <v>0</v>
      </c>
      <c r="N89" s="42">
        <v>0</v>
      </c>
      <c r="O89" s="43">
        <v>0</v>
      </c>
      <c r="P89" s="44">
        <f t="shared" si="35"/>
        <v>0</v>
      </c>
      <c r="Q89" s="42">
        <f t="shared" si="36"/>
        <v>0</v>
      </c>
      <c r="R89" s="42">
        <v>0</v>
      </c>
      <c r="S89" s="43">
        <v>0</v>
      </c>
      <c r="T89" s="42">
        <f t="shared" si="37"/>
        <v>0</v>
      </c>
      <c r="U89" s="42">
        <v>0</v>
      </c>
      <c r="V89" s="42">
        <v>0</v>
      </c>
      <c r="W89" s="42">
        <f t="shared" si="38"/>
        <v>0</v>
      </c>
      <c r="X89" s="42">
        <v>0</v>
      </c>
      <c r="Y89" s="43">
        <v>0</v>
      </c>
      <c r="Z89" s="44">
        <f t="shared" si="39"/>
        <v>0</v>
      </c>
      <c r="AA89" s="42">
        <f t="shared" si="40"/>
        <v>0</v>
      </c>
      <c r="AB89" s="42">
        <v>0</v>
      </c>
      <c r="AC89" s="43">
        <v>0</v>
      </c>
      <c r="AD89" s="42">
        <f t="shared" si="41"/>
        <v>0</v>
      </c>
      <c r="AE89" s="42">
        <v>0</v>
      </c>
      <c r="AF89" s="43">
        <v>0</v>
      </c>
      <c r="AG89" s="42">
        <f t="shared" si="42"/>
        <v>0</v>
      </c>
      <c r="AH89" s="42">
        <v>0</v>
      </c>
      <c r="AI89" s="43">
        <v>0</v>
      </c>
      <c r="AJ89" s="42">
        <f t="shared" si="43"/>
        <v>0</v>
      </c>
      <c r="AK89" s="42">
        <v>0</v>
      </c>
      <c r="AL89" s="43">
        <v>0</v>
      </c>
      <c r="AM89" s="42">
        <f t="shared" si="44"/>
        <v>0</v>
      </c>
      <c r="AN89" s="42">
        <v>0</v>
      </c>
      <c r="AO89" s="43">
        <v>0</v>
      </c>
    </row>
    <row r="90" spans="1:41" ht="19.5" customHeight="1">
      <c r="A90" s="41" t="s">
        <v>255</v>
      </c>
      <c r="B90" s="41" t="s">
        <v>97</v>
      </c>
      <c r="C90" s="41" t="s">
        <v>139</v>
      </c>
      <c r="D90" s="41" t="s">
        <v>257</v>
      </c>
      <c r="E90" s="42">
        <f t="shared" si="30"/>
        <v>1475.3</v>
      </c>
      <c r="F90" s="42">
        <f t="shared" si="31"/>
        <v>1475.3</v>
      </c>
      <c r="G90" s="42">
        <f t="shared" si="32"/>
        <v>1475.3</v>
      </c>
      <c r="H90" s="42">
        <v>92.8</v>
      </c>
      <c r="I90" s="43">
        <v>1382.5</v>
      </c>
      <c r="J90" s="42">
        <f t="shared" si="33"/>
        <v>0</v>
      </c>
      <c r="K90" s="42">
        <v>0</v>
      </c>
      <c r="L90" s="43">
        <v>0</v>
      </c>
      <c r="M90" s="42">
        <f t="shared" si="34"/>
        <v>0</v>
      </c>
      <c r="N90" s="42">
        <v>0</v>
      </c>
      <c r="O90" s="43">
        <v>0</v>
      </c>
      <c r="P90" s="44">
        <f t="shared" si="35"/>
        <v>0</v>
      </c>
      <c r="Q90" s="42">
        <f t="shared" si="36"/>
        <v>0</v>
      </c>
      <c r="R90" s="42">
        <v>0</v>
      </c>
      <c r="S90" s="43">
        <v>0</v>
      </c>
      <c r="T90" s="42">
        <f t="shared" si="37"/>
        <v>0</v>
      </c>
      <c r="U90" s="42">
        <v>0</v>
      </c>
      <c r="V90" s="42">
        <v>0</v>
      </c>
      <c r="W90" s="42">
        <f t="shared" si="38"/>
        <v>0</v>
      </c>
      <c r="X90" s="42">
        <v>0</v>
      </c>
      <c r="Y90" s="43">
        <v>0</v>
      </c>
      <c r="Z90" s="44">
        <f t="shared" si="39"/>
        <v>0</v>
      </c>
      <c r="AA90" s="42">
        <f t="shared" si="40"/>
        <v>0</v>
      </c>
      <c r="AB90" s="42">
        <v>0</v>
      </c>
      <c r="AC90" s="43">
        <v>0</v>
      </c>
      <c r="AD90" s="42">
        <f t="shared" si="41"/>
        <v>0</v>
      </c>
      <c r="AE90" s="42">
        <v>0</v>
      </c>
      <c r="AF90" s="43">
        <v>0</v>
      </c>
      <c r="AG90" s="42">
        <f t="shared" si="42"/>
        <v>0</v>
      </c>
      <c r="AH90" s="42">
        <v>0</v>
      </c>
      <c r="AI90" s="43">
        <v>0</v>
      </c>
      <c r="AJ90" s="42">
        <f t="shared" si="43"/>
        <v>0</v>
      </c>
      <c r="AK90" s="42">
        <v>0</v>
      </c>
      <c r="AL90" s="43">
        <v>0</v>
      </c>
      <c r="AM90" s="42">
        <f t="shared" si="44"/>
        <v>0</v>
      </c>
      <c r="AN90" s="42">
        <v>0</v>
      </c>
      <c r="AO90" s="43">
        <v>0</v>
      </c>
    </row>
    <row r="91" spans="1:41" ht="19.5" customHeight="1">
      <c r="A91" s="41" t="s">
        <v>38</v>
      </c>
      <c r="B91" s="41" t="s">
        <v>38</v>
      </c>
      <c r="C91" s="41" t="s">
        <v>38</v>
      </c>
      <c r="D91" s="41" t="s">
        <v>258</v>
      </c>
      <c r="E91" s="42">
        <f t="shared" si="30"/>
        <v>10.51</v>
      </c>
      <c r="F91" s="42">
        <f t="shared" si="31"/>
        <v>10.51</v>
      </c>
      <c r="G91" s="42">
        <f t="shared" si="32"/>
        <v>10.51</v>
      </c>
      <c r="H91" s="42">
        <v>0</v>
      </c>
      <c r="I91" s="43">
        <v>10.51</v>
      </c>
      <c r="J91" s="42">
        <f t="shared" si="33"/>
        <v>0</v>
      </c>
      <c r="K91" s="42">
        <v>0</v>
      </c>
      <c r="L91" s="43">
        <v>0</v>
      </c>
      <c r="M91" s="42">
        <f t="shared" si="34"/>
        <v>0</v>
      </c>
      <c r="N91" s="42">
        <v>0</v>
      </c>
      <c r="O91" s="43">
        <v>0</v>
      </c>
      <c r="P91" s="44">
        <f t="shared" si="35"/>
        <v>0</v>
      </c>
      <c r="Q91" s="42">
        <f t="shared" si="36"/>
        <v>0</v>
      </c>
      <c r="R91" s="42">
        <v>0</v>
      </c>
      <c r="S91" s="43">
        <v>0</v>
      </c>
      <c r="T91" s="42">
        <f t="shared" si="37"/>
        <v>0</v>
      </c>
      <c r="U91" s="42">
        <v>0</v>
      </c>
      <c r="V91" s="42">
        <v>0</v>
      </c>
      <c r="W91" s="42">
        <f t="shared" si="38"/>
        <v>0</v>
      </c>
      <c r="X91" s="42">
        <v>0</v>
      </c>
      <c r="Y91" s="43">
        <v>0</v>
      </c>
      <c r="Z91" s="44">
        <f t="shared" si="39"/>
        <v>0</v>
      </c>
      <c r="AA91" s="42">
        <f t="shared" si="40"/>
        <v>0</v>
      </c>
      <c r="AB91" s="42">
        <v>0</v>
      </c>
      <c r="AC91" s="43">
        <v>0</v>
      </c>
      <c r="AD91" s="42">
        <f t="shared" si="41"/>
        <v>0</v>
      </c>
      <c r="AE91" s="42">
        <v>0</v>
      </c>
      <c r="AF91" s="43">
        <v>0</v>
      </c>
      <c r="AG91" s="42">
        <f t="shared" si="42"/>
        <v>0</v>
      </c>
      <c r="AH91" s="42">
        <v>0</v>
      </c>
      <c r="AI91" s="43">
        <v>0</v>
      </c>
      <c r="AJ91" s="42">
        <f t="shared" si="43"/>
        <v>0</v>
      </c>
      <c r="AK91" s="42">
        <v>0</v>
      </c>
      <c r="AL91" s="43">
        <v>0</v>
      </c>
      <c r="AM91" s="42">
        <f t="shared" si="44"/>
        <v>0</v>
      </c>
      <c r="AN91" s="42">
        <v>0</v>
      </c>
      <c r="AO91" s="43">
        <v>0</v>
      </c>
    </row>
    <row r="92" spans="1:41" ht="19.5" customHeight="1">
      <c r="A92" s="41" t="s">
        <v>259</v>
      </c>
      <c r="B92" s="41" t="s">
        <v>95</v>
      </c>
      <c r="C92" s="41" t="s">
        <v>139</v>
      </c>
      <c r="D92" s="41" t="s">
        <v>260</v>
      </c>
      <c r="E92" s="42">
        <f t="shared" si="30"/>
        <v>10.51</v>
      </c>
      <c r="F92" s="42">
        <f t="shared" si="31"/>
        <v>10.51</v>
      </c>
      <c r="G92" s="42">
        <f t="shared" si="32"/>
        <v>10.51</v>
      </c>
      <c r="H92" s="42">
        <v>0</v>
      </c>
      <c r="I92" s="43">
        <v>10.51</v>
      </c>
      <c r="J92" s="42">
        <f t="shared" si="33"/>
        <v>0</v>
      </c>
      <c r="K92" s="42">
        <v>0</v>
      </c>
      <c r="L92" s="43">
        <v>0</v>
      </c>
      <c r="M92" s="42">
        <f t="shared" si="34"/>
        <v>0</v>
      </c>
      <c r="N92" s="42">
        <v>0</v>
      </c>
      <c r="O92" s="43">
        <v>0</v>
      </c>
      <c r="P92" s="44">
        <f t="shared" si="35"/>
        <v>0</v>
      </c>
      <c r="Q92" s="42">
        <f t="shared" si="36"/>
        <v>0</v>
      </c>
      <c r="R92" s="42">
        <v>0</v>
      </c>
      <c r="S92" s="43">
        <v>0</v>
      </c>
      <c r="T92" s="42">
        <f t="shared" si="37"/>
        <v>0</v>
      </c>
      <c r="U92" s="42">
        <v>0</v>
      </c>
      <c r="V92" s="42">
        <v>0</v>
      </c>
      <c r="W92" s="42">
        <f t="shared" si="38"/>
        <v>0</v>
      </c>
      <c r="X92" s="42">
        <v>0</v>
      </c>
      <c r="Y92" s="43">
        <v>0</v>
      </c>
      <c r="Z92" s="44">
        <f t="shared" si="39"/>
        <v>0</v>
      </c>
      <c r="AA92" s="42">
        <f t="shared" si="40"/>
        <v>0</v>
      </c>
      <c r="AB92" s="42">
        <v>0</v>
      </c>
      <c r="AC92" s="43">
        <v>0</v>
      </c>
      <c r="AD92" s="42">
        <f t="shared" si="41"/>
        <v>0</v>
      </c>
      <c r="AE92" s="42">
        <v>0</v>
      </c>
      <c r="AF92" s="43">
        <v>0</v>
      </c>
      <c r="AG92" s="42">
        <f t="shared" si="42"/>
        <v>0</v>
      </c>
      <c r="AH92" s="42">
        <v>0</v>
      </c>
      <c r="AI92" s="43">
        <v>0</v>
      </c>
      <c r="AJ92" s="42">
        <f t="shared" si="43"/>
        <v>0</v>
      </c>
      <c r="AK92" s="42">
        <v>0</v>
      </c>
      <c r="AL92" s="43">
        <v>0</v>
      </c>
      <c r="AM92" s="42">
        <f t="shared" si="44"/>
        <v>0</v>
      </c>
      <c r="AN92" s="42">
        <v>0</v>
      </c>
      <c r="AO92" s="43">
        <v>0</v>
      </c>
    </row>
    <row r="93" spans="1:41" ht="19.5" customHeight="1">
      <c r="A93" s="41" t="s">
        <v>38</v>
      </c>
      <c r="B93" s="41" t="s">
        <v>38</v>
      </c>
      <c r="C93" s="41" t="s">
        <v>38</v>
      </c>
      <c r="D93" s="41" t="s">
        <v>246</v>
      </c>
      <c r="E93" s="42">
        <f t="shared" si="30"/>
        <v>1516.83</v>
      </c>
      <c r="F93" s="42">
        <f t="shared" si="31"/>
        <v>1516.83</v>
      </c>
      <c r="G93" s="42">
        <f t="shared" si="32"/>
        <v>1516.83</v>
      </c>
      <c r="H93" s="42">
        <v>0.03</v>
      </c>
      <c r="I93" s="43">
        <v>1516.8</v>
      </c>
      <c r="J93" s="42">
        <f t="shared" si="33"/>
        <v>0</v>
      </c>
      <c r="K93" s="42">
        <v>0</v>
      </c>
      <c r="L93" s="43">
        <v>0</v>
      </c>
      <c r="M93" s="42">
        <f t="shared" si="34"/>
        <v>0</v>
      </c>
      <c r="N93" s="42">
        <v>0</v>
      </c>
      <c r="O93" s="43">
        <v>0</v>
      </c>
      <c r="P93" s="44">
        <f t="shared" si="35"/>
        <v>0</v>
      </c>
      <c r="Q93" s="42">
        <f t="shared" si="36"/>
        <v>0</v>
      </c>
      <c r="R93" s="42">
        <v>0</v>
      </c>
      <c r="S93" s="43">
        <v>0</v>
      </c>
      <c r="T93" s="42">
        <f t="shared" si="37"/>
        <v>0</v>
      </c>
      <c r="U93" s="42">
        <v>0</v>
      </c>
      <c r="V93" s="42">
        <v>0</v>
      </c>
      <c r="W93" s="42">
        <f t="shared" si="38"/>
        <v>0</v>
      </c>
      <c r="X93" s="42">
        <v>0</v>
      </c>
      <c r="Y93" s="43">
        <v>0</v>
      </c>
      <c r="Z93" s="44">
        <f t="shared" si="39"/>
        <v>0</v>
      </c>
      <c r="AA93" s="42">
        <f t="shared" si="40"/>
        <v>0</v>
      </c>
      <c r="AB93" s="42">
        <v>0</v>
      </c>
      <c r="AC93" s="43">
        <v>0</v>
      </c>
      <c r="AD93" s="42">
        <f t="shared" si="41"/>
        <v>0</v>
      </c>
      <c r="AE93" s="42">
        <v>0</v>
      </c>
      <c r="AF93" s="43">
        <v>0</v>
      </c>
      <c r="AG93" s="42">
        <f t="shared" si="42"/>
        <v>0</v>
      </c>
      <c r="AH93" s="42">
        <v>0</v>
      </c>
      <c r="AI93" s="43">
        <v>0</v>
      </c>
      <c r="AJ93" s="42">
        <f t="shared" si="43"/>
        <v>0</v>
      </c>
      <c r="AK93" s="42">
        <v>0</v>
      </c>
      <c r="AL93" s="43">
        <v>0</v>
      </c>
      <c r="AM93" s="42">
        <f t="shared" si="44"/>
        <v>0</v>
      </c>
      <c r="AN93" s="42">
        <v>0</v>
      </c>
      <c r="AO93" s="43">
        <v>0</v>
      </c>
    </row>
    <row r="94" spans="1:41" ht="19.5" customHeight="1">
      <c r="A94" s="41" t="s">
        <v>247</v>
      </c>
      <c r="B94" s="41" t="s">
        <v>95</v>
      </c>
      <c r="C94" s="41" t="s">
        <v>139</v>
      </c>
      <c r="D94" s="41" t="s">
        <v>248</v>
      </c>
      <c r="E94" s="42">
        <f t="shared" si="30"/>
        <v>0.03</v>
      </c>
      <c r="F94" s="42">
        <f t="shared" si="31"/>
        <v>0.03</v>
      </c>
      <c r="G94" s="42">
        <f t="shared" si="32"/>
        <v>0.03</v>
      </c>
      <c r="H94" s="42">
        <v>0.03</v>
      </c>
      <c r="I94" s="43">
        <v>0</v>
      </c>
      <c r="J94" s="42">
        <f t="shared" si="33"/>
        <v>0</v>
      </c>
      <c r="K94" s="42">
        <v>0</v>
      </c>
      <c r="L94" s="43">
        <v>0</v>
      </c>
      <c r="M94" s="42">
        <f t="shared" si="34"/>
        <v>0</v>
      </c>
      <c r="N94" s="42">
        <v>0</v>
      </c>
      <c r="O94" s="43">
        <v>0</v>
      </c>
      <c r="P94" s="44">
        <f t="shared" si="35"/>
        <v>0</v>
      </c>
      <c r="Q94" s="42">
        <f t="shared" si="36"/>
        <v>0</v>
      </c>
      <c r="R94" s="42">
        <v>0</v>
      </c>
      <c r="S94" s="43">
        <v>0</v>
      </c>
      <c r="T94" s="42">
        <f t="shared" si="37"/>
        <v>0</v>
      </c>
      <c r="U94" s="42">
        <v>0</v>
      </c>
      <c r="V94" s="42">
        <v>0</v>
      </c>
      <c r="W94" s="42">
        <f t="shared" si="38"/>
        <v>0</v>
      </c>
      <c r="X94" s="42">
        <v>0</v>
      </c>
      <c r="Y94" s="43">
        <v>0</v>
      </c>
      <c r="Z94" s="44">
        <f t="shared" si="39"/>
        <v>0</v>
      </c>
      <c r="AA94" s="42">
        <f t="shared" si="40"/>
        <v>0</v>
      </c>
      <c r="AB94" s="42">
        <v>0</v>
      </c>
      <c r="AC94" s="43">
        <v>0</v>
      </c>
      <c r="AD94" s="42">
        <f t="shared" si="41"/>
        <v>0</v>
      </c>
      <c r="AE94" s="42">
        <v>0</v>
      </c>
      <c r="AF94" s="43">
        <v>0</v>
      </c>
      <c r="AG94" s="42">
        <f t="shared" si="42"/>
        <v>0</v>
      </c>
      <c r="AH94" s="42">
        <v>0</v>
      </c>
      <c r="AI94" s="43">
        <v>0</v>
      </c>
      <c r="AJ94" s="42">
        <f t="shared" si="43"/>
        <v>0</v>
      </c>
      <c r="AK94" s="42">
        <v>0</v>
      </c>
      <c r="AL94" s="43">
        <v>0</v>
      </c>
      <c r="AM94" s="42">
        <f t="shared" si="44"/>
        <v>0</v>
      </c>
      <c r="AN94" s="42">
        <v>0</v>
      </c>
      <c r="AO94" s="43">
        <v>0</v>
      </c>
    </row>
    <row r="95" spans="1:41" ht="19.5" customHeight="1">
      <c r="A95" s="41" t="s">
        <v>247</v>
      </c>
      <c r="B95" s="41" t="s">
        <v>85</v>
      </c>
      <c r="C95" s="41" t="s">
        <v>139</v>
      </c>
      <c r="D95" s="41" t="s">
        <v>250</v>
      </c>
      <c r="E95" s="42">
        <f t="shared" si="30"/>
        <v>1516.8</v>
      </c>
      <c r="F95" s="42">
        <f t="shared" si="31"/>
        <v>1516.8</v>
      </c>
      <c r="G95" s="42">
        <f t="shared" si="32"/>
        <v>1516.8</v>
      </c>
      <c r="H95" s="42">
        <v>0</v>
      </c>
      <c r="I95" s="43">
        <v>1516.8</v>
      </c>
      <c r="J95" s="42">
        <f t="shared" si="33"/>
        <v>0</v>
      </c>
      <c r="K95" s="42">
        <v>0</v>
      </c>
      <c r="L95" s="43">
        <v>0</v>
      </c>
      <c r="M95" s="42">
        <f t="shared" si="34"/>
        <v>0</v>
      </c>
      <c r="N95" s="42">
        <v>0</v>
      </c>
      <c r="O95" s="43">
        <v>0</v>
      </c>
      <c r="P95" s="44">
        <f t="shared" si="35"/>
        <v>0</v>
      </c>
      <c r="Q95" s="42">
        <f t="shared" si="36"/>
        <v>0</v>
      </c>
      <c r="R95" s="42">
        <v>0</v>
      </c>
      <c r="S95" s="43">
        <v>0</v>
      </c>
      <c r="T95" s="42">
        <f t="shared" si="37"/>
        <v>0</v>
      </c>
      <c r="U95" s="42">
        <v>0</v>
      </c>
      <c r="V95" s="42">
        <v>0</v>
      </c>
      <c r="W95" s="42">
        <f t="shared" si="38"/>
        <v>0</v>
      </c>
      <c r="X95" s="42">
        <v>0</v>
      </c>
      <c r="Y95" s="43">
        <v>0</v>
      </c>
      <c r="Z95" s="44">
        <f t="shared" si="39"/>
        <v>0</v>
      </c>
      <c r="AA95" s="42">
        <f t="shared" si="40"/>
        <v>0</v>
      </c>
      <c r="AB95" s="42">
        <v>0</v>
      </c>
      <c r="AC95" s="43">
        <v>0</v>
      </c>
      <c r="AD95" s="42">
        <f t="shared" si="41"/>
        <v>0</v>
      </c>
      <c r="AE95" s="42">
        <v>0</v>
      </c>
      <c r="AF95" s="43">
        <v>0</v>
      </c>
      <c r="AG95" s="42">
        <f t="shared" si="42"/>
        <v>0</v>
      </c>
      <c r="AH95" s="42">
        <v>0</v>
      </c>
      <c r="AI95" s="43">
        <v>0</v>
      </c>
      <c r="AJ95" s="42">
        <f t="shared" si="43"/>
        <v>0</v>
      </c>
      <c r="AK95" s="42">
        <v>0</v>
      </c>
      <c r="AL95" s="43">
        <v>0</v>
      </c>
      <c r="AM95" s="42">
        <f t="shared" si="44"/>
        <v>0</v>
      </c>
      <c r="AN95" s="42">
        <v>0</v>
      </c>
      <c r="AO95" s="43">
        <v>0</v>
      </c>
    </row>
    <row r="96" spans="1:41" ht="19.5" customHeight="1">
      <c r="A96" s="41" t="s">
        <v>38</v>
      </c>
      <c r="B96" s="41" t="s">
        <v>38</v>
      </c>
      <c r="C96" s="41" t="s">
        <v>38</v>
      </c>
      <c r="D96" s="41" t="s">
        <v>141</v>
      </c>
      <c r="E96" s="42">
        <f t="shared" si="30"/>
        <v>2920.62</v>
      </c>
      <c r="F96" s="42">
        <f t="shared" si="31"/>
        <v>2920.62</v>
      </c>
      <c r="G96" s="42">
        <f t="shared" si="32"/>
        <v>2920.62</v>
      </c>
      <c r="H96" s="42">
        <v>886.8</v>
      </c>
      <c r="I96" s="43">
        <v>2033.82</v>
      </c>
      <c r="J96" s="42">
        <f t="shared" si="33"/>
        <v>0</v>
      </c>
      <c r="K96" s="42">
        <v>0</v>
      </c>
      <c r="L96" s="43">
        <v>0</v>
      </c>
      <c r="M96" s="42">
        <f t="shared" si="34"/>
        <v>0</v>
      </c>
      <c r="N96" s="42">
        <v>0</v>
      </c>
      <c r="O96" s="43">
        <v>0</v>
      </c>
      <c r="P96" s="44">
        <f t="shared" si="35"/>
        <v>0</v>
      </c>
      <c r="Q96" s="42">
        <f t="shared" si="36"/>
        <v>0</v>
      </c>
      <c r="R96" s="42">
        <v>0</v>
      </c>
      <c r="S96" s="43">
        <v>0</v>
      </c>
      <c r="T96" s="42">
        <f t="shared" si="37"/>
        <v>0</v>
      </c>
      <c r="U96" s="42">
        <v>0</v>
      </c>
      <c r="V96" s="42">
        <v>0</v>
      </c>
      <c r="W96" s="42">
        <f t="shared" si="38"/>
        <v>0</v>
      </c>
      <c r="X96" s="42">
        <v>0</v>
      </c>
      <c r="Y96" s="43">
        <v>0</v>
      </c>
      <c r="Z96" s="44">
        <f t="shared" si="39"/>
        <v>0</v>
      </c>
      <c r="AA96" s="42">
        <f t="shared" si="40"/>
        <v>0</v>
      </c>
      <c r="AB96" s="42">
        <v>0</v>
      </c>
      <c r="AC96" s="43">
        <v>0</v>
      </c>
      <c r="AD96" s="42">
        <f t="shared" si="41"/>
        <v>0</v>
      </c>
      <c r="AE96" s="42">
        <v>0</v>
      </c>
      <c r="AF96" s="43">
        <v>0</v>
      </c>
      <c r="AG96" s="42">
        <f t="shared" si="42"/>
        <v>0</v>
      </c>
      <c r="AH96" s="42">
        <v>0</v>
      </c>
      <c r="AI96" s="43">
        <v>0</v>
      </c>
      <c r="AJ96" s="42">
        <f t="shared" si="43"/>
        <v>0</v>
      </c>
      <c r="AK96" s="42">
        <v>0</v>
      </c>
      <c r="AL96" s="43">
        <v>0</v>
      </c>
      <c r="AM96" s="42">
        <f t="shared" si="44"/>
        <v>0</v>
      </c>
      <c r="AN96" s="42">
        <v>0</v>
      </c>
      <c r="AO96" s="43">
        <v>0</v>
      </c>
    </row>
    <row r="97" spans="1:41" ht="19.5" customHeight="1">
      <c r="A97" s="41" t="s">
        <v>38</v>
      </c>
      <c r="B97" s="41" t="s">
        <v>38</v>
      </c>
      <c r="C97" s="41" t="s">
        <v>38</v>
      </c>
      <c r="D97" s="41" t="s">
        <v>82</v>
      </c>
      <c r="E97" s="42">
        <f t="shared" si="30"/>
        <v>980</v>
      </c>
      <c r="F97" s="42">
        <f t="shared" si="31"/>
        <v>980</v>
      </c>
      <c r="G97" s="42">
        <f t="shared" si="32"/>
        <v>980</v>
      </c>
      <c r="H97" s="42">
        <v>0</v>
      </c>
      <c r="I97" s="43">
        <v>980</v>
      </c>
      <c r="J97" s="42">
        <f t="shared" si="33"/>
        <v>0</v>
      </c>
      <c r="K97" s="42">
        <v>0</v>
      </c>
      <c r="L97" s="43">
        <v>0</v>
      </c>
      <c r="M97" s="42">
        <f t="shared" si="34"/>
        <v>0</v>
      </c>
      <c r="N97" s="42">
        <v>0</v>
      </c>
      <c r="O97" s="43">
        <v>0</v>
      </c>
      <c r="P97" s="44">
        <f t="shared" si="35"/>
        <v>0</v>
      </c>
      <c r="Q97" s="42">
        <f t="shared" si="36"/>
        <v>0</v>
      </c>
      <c r="R97" s="42">
        <v>0</v>
      </c>
      <c r="S97" s="43">
        <v>0</v>
      </c>
      <c r="T97" s="42">
        <f t="shared" si="37"/>
        <v>0</v>
      </c>
      <c r="U97" s="42">
        <v>0</v>
      </c>
      <c r="V97" s="42">
        <v>0</v>
      </c>
      <c r="W97" s="42">
        <f t="shared" si="38"/>
        <v>0</v>
      </c>
      <c r="X97" s="42">
        <v>0</v>
      </c>
      <c r="Y97" s="43">
        <v>0</v>
      </c>
      <c r="Z97" s="44">
        <f t="shared" si="39"/>
        <v>0</v>
      </c>
      <c r="AA97" s="42">
        <f t="shared" si="40"/>
        <v>0</v>
      </c>
      <c r="AB97" s="42">
        <v>0</v>
      </c>
      <c r="AC97" s="43">
        <v>0</v>
      </c>
      <c r="AD97" s="42">
        <f t="shared" si="41"/>
        <v>0</v>
      </c>
      <c r="AE97" s="42">
        <v>0</v>
      </c>
      <c r="AF97" s="43">
        <v>0</v>
      </c>
      <c r="AG97" s="42">
        <f t="shared" si="42"/>
        <v>0</v>
      </c>
      <c r="AH97" s="42">
        <v>0</v>
      </c>
      <c r="AI97" s="43">
        <v>0</v>
      </c>
      <c r="AJ97" s="42">
        <f t="shared" si="43"/>
        <v>0</v>
      </c>
      <c r="AK97" s="42">
        <v>0</v>
      </c>
      <c r="AL97" s="43">
        <v>0</v>
      </c>
      <c r="AM97" s="42">
        <f t="shared" si="44"/>
        <v>0</v>
      </c>
      <c r="AN97" s="42">
        <v>0</v>
      </c>
      <c r="AO97" s="43">
        <v>0</v>
      </c>
    </row>
    <row r="98" spans="1:41" ht="19.5" customHeight="1">
      <c r="A98" s="41" t="s">
        <v>38</v>
      </c>
      <c r="B98" s="41" t="s">
        <v>38</v>
      </c>
      <c r="C98" s="41" t="s">
        <v>38</v>
      </c>
      <c r="D98" s="41" t="s">
        <v>254</v>
      </c>
      <c r="E98" s="42">
        <f t="shared" si="30"/>
        <v>980</v>
      </c>
      <c r="F98" s="42">
        <f t="shared" si="31"/>
        <v>980</v>
      </c>
      <c r="G98" s="42">
        <f t="shared" si="32"/>
        <v>980</v>
      </c>
      <c r="H98" s="42">
        <v>0</v>
      </c>
      <c r="I98" s="43">
        <v>980</v>
      </c>
      <c r="J98" s="42">
        <f t="shared" si="33"/>
        <v>0</v>
      </c>
      <c r="K98" s="42">
        <v>0</v>
      </c>
      <c r="L98" s="43">
        <v>0</v>
      </c>
      <c r="M98" s="42">
        <f t="shared" si="34"/>
        <v>0</v>
      </c>
      <c r="N98" s="42">
        <v>0</v>
      </c>
      <c r="O98" s="43">
        <v>0</v>
      </c>
      <c r="P98" s="44">
        <f t="shared" si="35"/>
        <v>0</v>
      </c>
      <c r="Q98" s="42">
        <f t="shared" si="36"/>
        <v>0</v>
      </c>
      <c r="R98" s="42">
        <v>0</v>
      </c>
      <c r="S98" s="43">
        <v>0</v>
      </c>
      <c r="T98" s="42">
        <f t="shared" si="37"/>
        <v>0</v>
      </c>
      <c r="U98" s="42">
        <v>0</v>
      </c>
      <c r="V98" s="42">
        <v>0</v>
      </c>
      <c r="W98" s="42">
        <f t="shared" si="38"/>
        <v>0</v>
      </c>
      <c r="X98" s="42">
        <v>0</v>
      </c>
      <c r="Y98" s="43">
        <v>0</v>
      </c>
      <c r="Z98" s="44">
        <f t="shared" si="39"/>
        <v>0</v>
      </c>
      <c r="AA98" s="42">
        <f t="shared" si="40"/>
        <v>0</v>
      </c>
      <c r="AB98" s="42">
        <v>0</v>
      </c>
      <c r="AC98" s="43">
        <v>0</v>
      </c>
      <c r="AD98" s="42">
        <f t="shared" si="41"/>
        <v>0</v>
      </c>
      <c r="AE98" s="42">
        <v>0</v>
      </c>
      <c r="AF98" s="43">
        <v>0</v>
      </c>
      <c r="AG98" s="42">
        <f t="shared" si="42"/>
        <v>0</v>
      </c>
      <c r="AH98" s="42">
        <v>0</v>
      </c>
      <c r="AI98" s="43">
        <v>0</v>
      </c>
      <c r="AJ98" s="42">
        <f t="shared" si="43"/>
        <v>0</v>
      </c>
      <c r="AK98" s="42">
        <v>0</v>
      </c>
      <c r="AL98" s="43">
        <v>0</v>
      </c>
      <c r="AM98" s="42">
        <f t="shared" si="44"/>
        <v>0</v>
      </c>
      <c r="AN98" s="42">
        <v>0</v>
      </c>
      <c r="AO98" s="43">
        <v>0</v>
      </c>
    </row>
    <row r="99" spans="1:41" ht="19.5" customHeight="1">
      <c r="A99" s="41" t="s">
        <v>255</v>
      </c>
      <c r="B99" s="41" t="s">
        <v>97</v>
      </c>
      <c r="C99" s="41" t="s">
        <v>142</v>
      </c>
      <c r="D99" s="41" t="s">
        <v>257</v>
      </c>
      <c r="E99" s="42">
        <f t="shared" si="30"/>
        <v>980</v>
      </c>
      <c r="F99" s="42">
        <f t="shared" si="31"/>
        <v>980</v>
      </c>
      <c r="G99" s="42">
        <f t="shared" si="32"/>
        <v>980</v>
      </c>
      <c r="H99" s="42">
        <v>0</v>
      </c>
      <c r="I99" s="43">
        <v>980</v>
      </c>
      <c r="J99" s="42">
        <f t="shared" si="33"/>
        <v>0</v>
      </c>
      <c r="K99" s="42">
        <v>0</v>
      </c>
      <c r="L99" s="43">
        <v>0</v>
      </c>
      <c r="M99" s="42">
        <f t="shared" si="34"/>
        <v>0</v>
      </c>
      <c r="N99" s="42">
        <v>0</v>
      </c>
      <c r="O99" s="43">
        <v>0</v>
      </c>
      <c r="P99" s="44">
        <f t="shared" si="35"/>
        <v>0</v>
      </c>
      <c r="Q99" s="42">
        <f t="shared" si="36"/>
        <v>0</v>
      </c>
      <c r="R99" s="42">
        <v>0</v>
      </c>
      <c r="S99" s="43">
        <v>0</v>
      </c>
      <c r="T99" s="42">
        <f t="shared" si="37"/>
        <v>0</v>
      </c>
      <c r="U99" s="42">
        <v>0</v>
      </c>
      <c r="V99" s="42">
        <v>0</v>
      </c>
      <c r="W99" s="42">
        <f t="shared" si="38"/>
        <v>0</v>
      </c>
      <c r="X99" s="42">
        <v>0</v>
      </c>
      <c r="Y99" s="43">
        <v>0</v>
      </c>
      <c r="Z99" s="44">
        <f t="shared" si="39"/>
        <v>0</v>
      </c>
      <c r="AA99" s="42">
        <f t="shared" si="40"/>
        <v>0</v>
      </c>
      <c r="AB99" s="42">
        <v>0</v>
      </c>
      <c r="AC99" s="43">
        <v>0</v>
      </c>
      <c r="AD99" s="42">
        <f t="shared" si="41"/>
        <v>0</v>
      </c>
      <c r="AE99" s="42">
        <v>0</v>
      </c>
      <c r="AF99" s="43">
        <v>0</v>
      </c>
      <c r="AG99" s="42">
        <f t="shared" si="42"/>
        <v>0</v>
      </c>
      <c r="AH99" s="42">
        <v>0</v>
      </c>
      <c r="AI99" s="43">
        <v>0</v>
      </c>
      <c r="AJ99" s="42">
        <f t="shared" si="43"/>
        <v>0</v>
      </c>
      <c r="AK99" s="42">
        <v>0</v>
      </c>
      <c r="AL99" s="43">
        <v>0</v>
      </c>
      <c r="AM99" s="42">
        <f t="shared" si="44"/>
        <v>0</v>
      </c>
      <c r="AN99" s="42">
        <v>0</v>
      </c>
      <c r="AO99" s="43">
        <v>0</v>
      </c>
    </row>
    <row r="100" spans="1:41" ht="19.5" customHeight="1">
      <c r="A100" s="41" t="s">
        <v>38</v>
      </c>
      <c r="B100" s="41" t="s">
        <v>38</v>
      </c>
      <c r="C100" s="41" t="s">
        <v>38</v>
      </c>
      <c r="D100" s="41" t="s">
        <v>143</v>
      </c>
      <c r="E100" s="42">
        <f t="shared" si="30"/>
        <v>213.66</v>
      </c>
      <c r="F100" s="42">
        <f t="shared" si="31"/>
        <v>213.66</v>
      </c>
      <c r="G100" s="42">
        <f t="shared" si="32"/>
        <v>213.66</v>
      </c>
      <c r="H100" s="42">
        <v>134.66</v>
      </c>
      <c r="I100" s="43">
        <v>79</v>
      </c>
      <c r="J100" s="42">
        <f t="shared" si="33"/>
        <v>0</v>
      </c>
      <c r="K100" s="42">
        <v>0</v>
      </c>
      <c r="L100" s="43">
        <v>0</v>
      </c>
      <c r="M100" s="42">
        <f t="shared" si="34"/>
        <v>0</v>
      </c>
      <c r="N100" s="42">
        <v>0</v>
      </c>
      <c r="O100" s="43">
        <v>0</v>
      </c>
      <c r="P100" s="44">
        <f t="shared" si="35"/>
        <v>0</v>
      </c>
      <c r="Q100" s="42">
        <f t="shared" si="36"/>
        <v>0</v>
      </c>
      <c r="R100" s="42">
        <v>0</v>
      </c>
      <c r="S100" s="43">
        <v>0</v>
      </c>
      <c r="T100" s="42">
        <f t="shared" si="37"/>
        <v>0</v>
      </c>
      <c r="U100" s="42">
        <v>0</v>
      </c>
      <c r="V100" s="42">
        <v>0</v>
      </c>
      <c r="W100" s="42">
        <f t="shared" si="38"/>
        <v>0</v>
      </c>
      <c r="X100" s="42">
        <v>0</v>
      </c>
      <c r="Y100" s="43">
        <v>0</v>
      </c>
      <c r="Z100" s="44">
        <f t="shared" si="39"/>
        <v>0</v>
      </c>
      <c r="AA100" s="42">
        <f t="shared" si="40"/>
        <v>0</v>
      </c>
      <c r="AB100" s="42">
        <v>0</v>
      </c>
      <c r="AC100" s="43">
        <v>0</v>
      </c>
      <c r="AD100" s="42">
        <f t="shared" si="41"/>
        <v>0</v>
      </c>
      <c r="AE100" s="42">
        <v>0</v>
      </c>
      <c r="AF100" s="43">
        <v>0</v>
      </c>
      <c r="AG100" s="42">
        <f t="shared" si="42"/>
        <v>0</v>
      </c>
      <c r="AH100" s="42">
        <v>0</v>
      </c>
      <c r="AI100" s="43">
        <v>0</v>
      </c>
      <c r="AJ100" s="42">
        <f t="shared" si="43"/>
        <v>0</v>
      </c>
      <c r="AK100" s="42">
        <v>0</v>
      </c>
      <c r="AL100" s="43">
        <v>0</v>
      </c>
      <c r="AM100" s="42">
        <f t="shared" si="44"/>
        <v>0</v>
      </c>
      <c r="AN100" s="42">
        <v>0</v>
      </c>
      <c r="AO100" s="43">
        <v>0</v>
      </c>
    </row>
    <row r="101" spans="1:41" ht="19.5" customHeight="1">
      <c r="A101" s="41" t="s">
        <v>38</v>
      </c>
      <c r="B101" s="41" t="s">
        <v>38</v>
      </c>
      <c r="C101" s="41" t="s">
        <v>38</v>
      </c>
      <c r="D101" s="41" t="s">
        <v>254</v>
      </c>
      <c r="E101" s="42">
        <f t="shared" si="30"/>
        <v>213.63</v>
      </c>
      <c r="F101" s="42">
        <f t="shared" si="31"/>
        <v>213.63</v>
      </c>
      <c r="G101" s="42">
        <f t="shared" si="32"/>
        <v>213.63</v>
      </c>
      <c r="H101" s="42">
        <v>134.63</v>
      </c>
      <c r="I101" s="43">
        <v>79</v>
      </c>
      <c r="J101" s="42">
        <f t="shared" si="33"/>
        <v>0</v>
      </c>
      <c r="K101" s="42">
        <v>0</v>
      </c>
      <c r="L101" s="43">
        <v>0</v>
      </c>
      <c r="M101" s="42">
        <f t="shared" si="34"/>
        <v>0</v>
      </c>
      <c r="N101" s="42">
        <v>0</v>
      </c>
      <c r="O101" s="43">
        <v>0</v>
      </c>
      <c r="P101" s="44">
        <f t="shared" si="35"/>
        <v>0</v>
      </c>
      <c r="Q101" s="42">
        <f t="shared" si="36"/>
        <v>0</v>
      </c>
      <c r="R101" s="42">
        <v>0</v>
      </c>
      <c r="S101" s="43">
        <v>0</v>
      </c>
      <c r="T101" s="42">
        <f t="shared" si="37"/>
        <v>0</v>
      </c>
      <c r="U101" s="42">
        <v>0</v>
      </c>
      <c r="V101" s="42">
        <v>0</v>
      </c>
      <c r="W101" s="42">
        <f t="shared" si="38"/>
        <v>0</v>
      </c>
      <c r="X101" s="42">
        <v>0</v>
      </c>
      <c r="Y101" s="43">
        <v>0</v>
      </c>
      <c r="Z101" s="44">
        <f t="shared" si="39"/>
        <v>0</v>
      </c>
      <c r="AA101" s="42">
        <f t="shared" si="40"/>
        <v>0</v>
      </c>
      <c r="AB101" s="42">
        <v>0</v>
      </c>
      <c r="AC101" s="43">
        <v>0</v>
      </c>
      <c r="AD101" s="42">
        <f t="shared" si="41"/>
        <v>0</v>
      </c>
      <c r="AE101" s="42">
        <v>0</v>
      </c>
      <c r="AF101" s="43">
        <v>0</v>
      </c>
      <c r="AG101" s="42">
        <f t="shared" si="42"/>
        <v>0</v>
      </c>
      <c r="AH101" s="42">
        <v>0</v>
      </c>
      <c r="AI101" s="43">
        <v>0</v>
      </c>
      <c r="AJ101" s="42">
        <f t="shared" si="43"/>
        <v>0</v>
      </c>
      <c r="AK101" s="42">
        <v>0</v>
      </c>
      <c r="AL101" s="43">
        <v>0</v>
      </c>
      <c r="AM101" s="42">
        <f t="shared" si="44"/>
        <v>0</v>
      </c>
      <c r="AN101" s="42">
        <v>0</v>
      </c>
      <c r="AO101" s="43">
        <v>0</v>
      </c>
    </row>
    <row r="102" spans="1:41" ht="19.5" customHeight="1">
      <c r="A102" s="41" t="s">
        <v>255</v>
      </c>
      <c r="B102" s="41" t="s">
        <v>95</v>
      </c>
      <c r="C102" s="41" t="s">
        <v>144</v>
      </c>
      <c r="D102" s="41" t="s">
        <v>256</v>
      </c>
      <c r="E102" s="42">
        <f t="shared" si="30"/>
        <v>103.95</v>
      </c>
      <c r="F102" s="42">
        <f t="shared" si="31"/>
        <v>103.95</v>
      </c>
      <c r="G102" s="42">
        <f t="shared" si="32"/>
        <v>103.95</v>
      </c>
      <c r="H102" s="42">
        <v>103.95</v>
      </c>
      <c r="I102" s="43">
        <v>0</v>
      </c>
      <c r="J102" s="42">
        <f t="shared" si="33"/>
        <v>0</v>
      </c>
      <c r="K102" s="42">
        <v>0</v>
      </c>
      <c r="L102" s="43">
        <v>0</v>
      </c>
      <c r="M102" s="42">
        <f t="shared" si="34"/>
        <v>0</v>
      </c>
      <c r="N102" s="42">
        <v>0</v>
      </c>
      <c r="O102" s="43">
        <v>0</v>
      </c>
      <c r="P102" s="44">
        <f t="shared" si="35"/>
        <v>0</v>
      </c>
      <c r="Q102" s="42">
        <f t="shared" si="36"/>
        <v>0</v>
      </c>
      <c r="R102" s="42">
        <v>0</v>
      </c>
      <c r="S102" s="43">
        <v>0</v>
      </c>
      <c r="T102" s="42">
        <f t="shared" si="37"/>
        <v>0</v>
      </c>
      <c r="U102" s="42">
        <v>0</v>
      </c>
      <c r="V102" s="42">
        <v>0</v>
      </c>
      <c r="W102" s="42">
        <f t="shared" si="38"/>
        <v>0</v>
      </c>
      <c r="X102" s="42">
        <v>0</v>
      </c>
      <c r="Y102" s="43">
        <v>0</v>
      </c>
      <c r="Z102" s="44">
        <f t="shared" si="39"/>
        <v>0</v>
      </c>
      <c r="AA102" s="42">
        <f t="shared" si="40"/>
        <v>0</v>
      </c>
      <c r="AB102" s="42">
        <v>0</v>
      </c>
      <c r="AC102" s="43">
        <v>0</v>
      </c>
      <c r="AD102" s="42">
        <f t="shared" si="41"/>
        <v>0</v>
      </c>
      <c r="AE102" s="42">
        <v>0</v>
      </c>
      <c r="AF102" s="43">
        <v>0</v>
      </c>
      <c r="AG102" s="42">
        <f t="shared" si="42"/>
        <v>0</v>
      </c>
      <c r="AH102" s="42">
        <v>0</v>
      </c>
      <c r="AI102" s="43">
        <v>0</v>
      </c>
      <c r="AJ102" s="42">
        <f t="shared" si="43"/>
        <v>0</v>
      </c>
      <c r="AK102" s="42">
        <v>0</v>
      </c>
      <c r="AL102" s="43">
        <v>0</v>
      </c>
      <c r="AM102" s="42">
        <f t="shared" si="44"/>
        <v>0</v>
      </c>
      <c r="AN102" s="42">
        <v>0</v>
      </c>
      <c r="AO102" s="43">
        <v>0</v>
      </c>
    </row>
    <row r="103" spans="1:41" ht="19.5" customHeight="1">
      <c r="A103" s="41" t="s">
        <v>255</v>
      </c>
      <c r="B103" s="41" t="s">
        <v>97</v>
      </c>
      <c r="C103" s="41" t="s">
        <v>144</v>
      </c>
      <c r="D103" s="41" t="s">
        <v>257</v>
      </c>
      <c r="E103" s="42">
        <f aca="true" t="shared" si="45" ref="E103:E134">SUM(F103,P103,Z103)</f>
        <v>109.68</v>
      </c>
      <c r="F103" s="42">
        <f aca="true" t="shared" si="46" ref="F103:F134">SUM(G103,J103,M103)</f>
        <v>109.68</v>
      </c>
      <c r="G103" s="42">
        <f aca="true" t="shared" si="47" ref="G103:G134">SUM(H103:I103)</f>
        <v>109.68</v>
      </c>
      <c r="H103" s="42">
        <v>30.68</v>
      </c>
      <c r="I103" s="43">
        <v>79</v>
      </c>
      <c r="J103" s="42">
        <f aca="true" t="shared" si="48" ref="J103:J134">SUM(K103:L103)</f>
        <v>0</v>
      </c>
      <c r="K103" s="42">
        <v>0</v>
      </c>
      <c r="L103" s="43">
        <v>0</v>
      </c>
      <c r="M103" s="42">
        <f aca="true" t="shared" si="49" ref="M103:M134">SUM(N103:O103)</f>
        <v>0</v>
      </c>
      <c r="N103" s="42">
        <v>0</v>
      </c>
      <c r="O103" s="43">
        <v>0</v>
      </c>
      <c r="P103" s="44">
        <f aca="true" t="shared" si="50" ref="P103:P134">SUM(Q103,T103,W103)</f>
        <v>0</v>
      </c>
      <c r="Q103" s="42">
        <f aca="true" t="shared" si="51" ref="Q103:Q134">SUM(R103:S103)</f>
        <v>0</v>
      </c>
      <c r="R103" s="42">
        <v>0</v>
      </c>
      <c r="S103" s="43">
        <v>0</v>
      </c>
      <c r="T103" s="42">
        <f aca="true" t="shared" si="52" ref="T103:T134">SUM(U103:V103)</f>
        <v>0</v>
      </c>
      <c r="U103" s="42">
        <v>0</v>
      </c>
      <c r="V103" s="42">
        <v>0</v>
      </c>
      <c r="W103" s="42">
        <f aca="true" t="shared" si="53" ref="W103:W134">SUM(X103:Y103)</f>
        <v>0</v>
      </c>
      <c r="X103" s="42">
        <v>0</v>
      </c>
      <c r="Y103" s="43">
        <v>0</v>
      </c>
      <c r="Z103" s="44">
        <f aca="true" t="shared" si="54" ref="Z103:Z134">SUM(AA103,AD103,AG103,AJ103,AM103)</f>
        <v>0</v>
      </c>
      <c r="AA103" s="42">
        <f aca="true" t="shared" si="55" ref="AA103:AA134">SUM(AB103:AC103)</f>
        <v>0</v>
      </c>
      <c r="AB103" s="42">
        <v>0</v>
      </c>
      <c r="AC103" s="43">
        <v>0</v>
      </c>
      <c r="AD103" s="42">
        <f aca="true" t="shared" si="56" ref="AD103:AD134">SUM(AE103:AF103)</f>
        <v>0</v>
      </c>
      <c r="AE103" s="42">
        <v>0</v>
      </c>
      <c r="AF103" s="43">
        <v>0</v>
      </c>
      <c r="AG103" s="42">
        <f aca="true" t="shared" si="57" ref="AG103:AG134">SUM(AH103:AI103)</f>
        <v>0</v>
      </c>
      <c r="AH103" s="42">
        <v>0</v>
      </c>
      <c r="AI103" s="43">
        <v>0</v>
      </c>
      <c r="AJ103" s="42">
        <f aca="true" t="shared" si="58" ref="AJ103:AJ134">SUM(AK103:AL103)</f>
        <v>0</v>
      </c>
      <c r="AK103" s="42">
        <v>0</v>
      </c>
      <c r="AL103" s="43">
        <v>0</v>
      </c>
      <c r="AM103" s="42">
        <f aca="true" t="shared" si="59" ref="AM103:AM134">SUM(AN103:AO103)</f>
        <v>0</v>
      </c>
      <c r="AN103" s="42">
        <v>0</v>
      </c>
      <c r="AO103" s="43">
        <v>0</v>
      </c>
    </row>
    <row r="104" spans="1:41" ht="19.5" customHeight="1">
      <c r="A104" s="41" t="s">
        <v>38</v>
      </c>
      <c r="B104" s="41" t="s">
        <v>38</v>
      </c>
      <c r="C104" s="41" t="s">
        <v>38</v>
      </c>
      <c r="D104" s="41" t="s">
        <v>246</v>
      </c>
      <c r="E104" s="42">
        <f t="shared" si="45"/>
        <v>0.03</v>
      </c>
      <c r="F104" s="42">
        <f t="shared" si="46"/>
        <v>0.03</v>
      </c>
      <c r="G104" s="42">
        <f t="shared" si="47"/>
        <v>0.03</v>
      </c>
      <c r="H104" s="42">
        <v>0.03</v>
      </c>
      <c r="I104" s="43">
        <v>0</v>
      </c>
      <c r="J104" s="42">
        <f t="shared" si="48"/>
        <v>0</v>
      </c>
      <c r="K104" s="42">
        <v>0</v>
      </c>
      <c r="L104" s="43">
        <v>0</v>
      </c>
      <c r="M104" s="42">
        <f t="shared" si="49"/>
        <v>0</v>
      </c>
      <c r="N104" s="42">
        <v>0</v>
      </c>
      <c r="O104" s="43">
        <v>0</v>
      </c>
      <c r="P104" s="44">
        <f t="shared" si="50"/>
        <v>0</v>
      </c>
      <c r="Q104" s="42">
        <f t="shared" si="51"/>
        <v>0</v>
      </c>
      <c r="R104" s="42">
        <v>0</v>
      </c>
      <c r="S104" s="43">
        <v>0</v>
      </c>
      <c r="T104" s="42">
        <f t="shared" si="52"/>
        <v>0</v>
      </c>
      <c r="U104" s="42">
        <v>0</v>
      </c>
      <c r="V104" s="42">
        <v>0</v>
      </c>
      <c r="W104" s="42">
        <f t="shared" si="53"/>
        <v>0</v>
      </c>
      <c r="X104" s="42">
        <v>0</v>
      </c>
      <c r="Y104" s="43">
        <v>0</v>
      </c>
      <c r="Z104" s="44">
        <f t="shared" si="54"/>
        <v>0</v>
      </c>
      <c r="AA104" s="42">
        <f t="shared" si="55"/>
        <v>0</v>
      </c>
      <c r="AB104" s="42">
        <v>0</v>
      </c>
      <c r="AC104" s="43">
        <v>0</v>
      </c>
      <c r="AD104" s="42">
        <f t="shared" si="56"/>
        <v>0</v>
      </c>
      <c r="AE104" s="42">
        <v>0</v>
      </c>
      <c r="AF104" s="43">
        <v>0</v>
      </c>
      <c r="AG104" s="42">
        <f t="shared" si="57"/>
        <v>0</v>
      </c>
      <c r="AH104" s="42">
        <v>0</v>
      </c>
      <c r="AI104" s="43">
        <v>0</v>
      </c>
      <c r="AJ104" s="42">
        <f t="shared" si="58"/>
        <v>0</v>
      </c>
      <c r="AK104" s="42">
        <v>0</v>
      </c>
      <c r="AL104" s="43">
        <v>0</v>
      </c>
      <c r="AM104" s="42">
        <f t="shared" si="59"/>
        <v>0</v>
      </c>
      <c r="AN104" s="42">
        <v>0</v>
      </c>
      <c r="AO104" s="43">
        <v>0</v>
      </c>
    </row>
    <row r="105" spans="1:41" ht="19.5" customHeight="1">
      <c r="A105" s="41" t="s">
        <v>247</v>
      </c>
      <c r="B105" s="41" t="s">
        <v>95</v>
      </c>
      <c r="C105" s="41" t="s">
        <v>144</v>
      </c>
      <c r="D105" s="41" t="s">
        <v>248</v>
      </c>
      <c r="E105" s="42">
        <f t="shared" si="45"/>
        <v>0.03</v>
      </c>
      <c r="F105" s="42">
        <f t="shared" si="46"/>
        <v>0.03</v>
      </c>
      <c r="G105" s="42">
        <f t="shared" si="47"/>
        <v>0.03</v>
      </c>
      <c r="H105" s="42">
        <v>0.03</v>
      </c>
      <c r="I105" s="43">
        <v>0</v>
      </c>
      <c r="J105" s="42">
        <f t="shared" si="48"/>
        <v>0</v>
      </c>
      <c r="K105" s="42">
        <v>0</v>
      </c>
      <c r="L105" s="43">
        <v>0</v>
      </c>
      <c r="M105" s="42">
        <f t="shared" si="49"/>
        <v>0</v>
      </c>
      <c r="N105" s="42">
        <v>0</v>
      </c>
      <c r="O105" s="43">
        <v>0</v>
      </c>
      <c r="P105" s="44">
        <f t="shared" si="50"/>
        <v>0</v>
      </c>
      <c r="Q105" s="42">
        <f t="shared" si="51"/>
        <v>0</v>
      </c>
      <c r="R105" s="42">
        <v>0</v>
      </c>
      <c r="S105" s="43">
        <v>0</v>
      </c>
      <c r="T105" s="42">
        <f t="shared" si="52"/>
        <v>0</v>
      </c>
      <c r="U105" s="42">
        <v>0</v>
      </c>
      <c r="V105" s="42">
        <v>0</v>
      </c>
      <c r="W105" s="42">
        <f t="shared" si="53"/>
        <v>0</v>
      </c>
      <c r="X105" s="42">
        <v>0</v>
      </c>
      <c r="Y105" s="43">
        <v>0</v>
      </c>
      <c r="Z105" s="44">
        <f t="shared" si="54"/>
        <v>0</v>
      </c>
      <c r="AA105" s="42">
        <f t="shared" si="55"/>
        <v>0</v>
      </c>
      <c r="AB105" s="42">
        <v>0</v>
      </c>
      <c r="AC105" s="43">
        <v>0</v>
      </c>
      <c r="AD105" s="42">
        <f t="shared" si="56"/>
        <v>0</v>
      </c>
      <c r="AE105" s="42">
        <v>0</v>
      </c>
      <c r="AF105" s="43">
        <v>0</v>
      </c>
      <c r="AG105" s="42">
        <f t="shared" si="57"/>
        <v>0</v>
      </c>
      <c r="AH105" s="42">
        <v>0</v>
      </c>
      <c r="AI105" s="43">
        <v>0</v>
      </c>
      <c r="AJ105" s="42">
        <f t="shared" si="58"/>
        <v>0</v>
      </c>
      <c r="AK105" s="42">
        <v>0</v>
      </c>
      <c r="AL105" s="43">
        <v>0</v>
      </c>
      <c r="AM105" s="42">
        <f t="shared" si="59"/>
        <v>0</v>
      </c>
      <c r="AN105" s="42">
        <v>0</v>
      </c>
      <c r="AO105" s="43">
        <v>0</v>
      </c>
    </row>
    <row r="106" spans="1:41" ht="19.5" customHeight="1">
      <c r="A106" s="41" t="s">
        <v>38</v>
      </c>
      <c r="B106" s="41" t="s">
        <v>38</v>
      </c>
      <c r="C106" s="41" t="s">
        <v>38</v>
      </c>
      <c r="D106" s="41" t="s">
        <v>145</v>
      </c>
      <c r="E106" s="42">
        <f t="shared" si="45"/>
        <v>326.40999999999997</v>
      </c>
      <c r="F106" s="42">
        <f t="shared" si="46"/>
        <v>326.40999999999997</v>
      </c>
      <c r="G106" s="42">
        <f t="shared" si="47"/>
        <v>326.40999999999997</v>
      </c>
      <c r="H106" s="42">
        <v>269.96</v>
      </c>
      <c r="I106" s="43">
        <v>56.45</v>
      </c>
      <c r="J106" s="42">
        <f t="shared" si="48"/>
        <v>0</v>
      </c>
      <c r="K106" s="42">
        <v>0</v>
      </c>
      <c r="L106" s="43">
        <v>0</v>
      </c>
      <c r="M106" s="42">
        <f t="shared" si="49"/>
        <v>0</v>
      </c>
      <c r="N106" s="42">
        <v>0</v>
      </c>
      <c r="O106" s="43">
        <v>0</v>
      </c>
      <c r="P106" s="44">
        <f t="shared" si="50"/>
        <v>0</v>
      </c>
      <c r="Q106" s="42">
        <f t="shared" si="51"/>
        <v>0</v>
      </c>
      <c r="R106" s="42">
        <v>0</v>
      </c>
      <c r="S106" s="43">
        <v>0</v>
      </c>
      <c r="T106" s="42">
        <f t="shared" si="52"/>
        <v>0</v>
      </c>
      <c r="U106" s="42">
        <v>0</v>
      </c>
      <c r="V106" s="42">
        <v>0</v>
      </c>
      <c r="W106" s="42">
        <f t="shared" si="53"/>
        <v>0</v>
      </c>
      <c r="X106" s="42">
        <v>0</v>
      </c>
      <c r="Y106" s="43">
        <v>0</v>
      </c>
      <c r="Z106" s="44">
        <f t="shared" si="54"/>
        <v>0</v>
      </c>
      <c r="AA106" s="42">
        <f t="shared" si="55"/>
        <v>0</v>
      </c>
      <c r="AB106" s="42">
        <v>0</v>
      </c>
      <c r="AC106" s="43">
        <v>0</v>
      </c>
      <c r="AD106" s="42">
        <f t="shared" si="56"/>
        <v>0</v>
      </c>
      <c r="AE106" s="42">
        <v>0</v>
      </c>
      <c r="AF106" s="43">
        <v>0</v>
      </c>
      <c r="AG106" s="42">
        <f t="shared" si="57"/>
        <v>0</v>
      </c>
      <c r="AH106" s="42">
        <v>0</v>
      </c>
      <c r="AI106" s="43">
        <v>0</v>
      </c>
      <c r="AJ106" s="42">
        <f t="shared" si="58"/>
        <v>0</v>
      </c>
      <c r="AK106" s="42">
        <v>0</v>
      </c>
      <c r="AL106" s="43">
        <v>0</v>
      </c>
      <c r="AM106" s="42">
        <f t="shared" si="59"/>
        <v>0</v>
      </c>
      <c r="AN106" s="42">
        <v>0</v>
      </c>
      <c r="AO106" s="43">
        <v>0</v>
      </c>
    </row>
    <row r="107" spans="1:41" ht="19.5" customHeight="1">
      <c r="A107" s="41" t="s">
        <v>38</v>
      </c>
      <c r="B107" s="41" t="s">
        <v>38</v>
      </c>
      <c r="C107" s="41" t="s">
        <v>38</v>
      </c>
      <c r="D107" s="41" t="s">
        <v>254</v>
      </c>
      <c r="E107" s="42">
        <f t="shared" si="45"/>
        <v>320.94</v>
      </c>
      <c r="F107" s="42">
        <f t="shared" si="46"/>
        <v>320.94</v>
      </c>
      <c r="G107" s="42">
        <f t="shared" si="47"/>
        <v>320.94</v>
      </c>
      <c r="H107" s="42">
        <v>269.94</v>
      </c>
      <c r="I107" s="43">
        <v>51</v>
      </c>
      <c r="J107" s="42">
        <f t="shared" si="48"/>
        <v>0</v>
      </c>
      <c r="K107" s="42">
        <v>0</v>
      </c>
      <c r="L107" s="43">
        <v>0</v>
      </c>
      <c r="M107" s="42">
        <f t="shared" si="49"/>
        <v>0</v>
      </c>
      <c r="N107" s="42">
        <v>0</v>
      </c>
      <c r="O107" s="43">
        <v>0</v>
      </c>
      <c r="P107" s="44">
        <f t="shared" si="50"/>
        <v>0</v>
      </c>
      <c r="Q107" s="42">
        <f t="shared" si="51"/>
        <v>0</v>
      </c>
      <c r="R107" s="42">
        <v>0</v>
      </c>
      <c r="S107" s="43">
        <v>0</v>
      </c>
      <c r="T107" s="42">
        <f t="shared" si="52"/>
        <v>0</v>
      </c>
      <c r="U107" s="42">
        <v>0</v>
      </c>
      <c r="V107" s="42">
        <v>0</v>
      </c>
      <c r="W107" s="42">
        <f t="shared" si="53"/>
        <v>0</v>
      </c>
      <c r="X107" s="42">
        <v>0</v>
      </c>
      <c r="Y107" s="43">
        <v>0</v>
      </c>
      <c r="Z107" s="44">
        <f t="shared" si="54"/>
        <v>0</v>
      </c>
      <c r="AA107" s="42">
        <f t="shared" si="55"/>
        <v>0</v>
      </c>
      <c r="AB107" s="42">
        <v>0</v>
      </c>
      <c r="AC107" s="43">
        <v>0</v>
      </c>
      <c r="AD107" s="42">
        <f t="shared" si="56"/>
        <v>0</v>
      </c>
      <c r="AE107" s="42">
        <v>0</v>
      </c>
      <c r="AF107" s="43">
        <v>0</v>
      </c>
      <c r="AG107" s="42">
        <f t="shared" si="57"/>
        <v>0</v>
      </c>
      <c r="AH107" s="42">
        <v>0</v>
      </c>
      <c r="AI107" s="43">
        <v>0</v>
      </c>
      <c r="AJ107" s="42">
        <f t="shared" si="58"/>
        <v>0</v>
      </c>
      <c r="AK107" s="42">
        <v>0</v>
      </c>
      <c r="AL107" s="43">
        <v>0</v>
      </c>
      <c r="AM107" s="42">
        <f t="shared" si="59"/>
        <v>0</v>
      </c>
      <c r="AN107" s="42">
        <v>0</v>
      </c>
      <c r="AO107" s="43">
        <v>0</v>
      </c>
    </row>
    <row r="108" spans="1:41" ht="19.5" customHeight="1">
      <c r="A108" s="41" t="s">
        <v>255</v>
      </c>
      <c r="B108" s="41" t="s">
        <v>95</v>
      </c>
      <c r="C108" s="41" t="s">
        <v>146</v>
      </c>
      <c r="D108" s="41" t="s">
        <v>256</v>
      </c>
      <c r="E108" s="42">
        <f t="shared" si="45"/>
        <v>176.99</v>
      </c>
      <c r="F108" s="42">
        <f t="shared" si="46"/>
        <v>176.99</v>
      </c>
      <c r="G108" s="42">
        <f t="shared" si="47"/>
        <v>176.99</v>
      </c>
      <c r="H108" s="42">
        <v>176.99</v>
      </c>
      <c r="I108" s="43">
        <v>0</v>
      </c>
      <c r="J108" s="42">
        <f t="shared" si="48"/>
        <v>0</v>
      </c>
      <c r="K108" s="42">
        <v>0</v>
      </c>
      <c r="L108" s="43">
        <v>0</v>
      </c>
      <c r="M108" s="42">
        <f t="shared" si="49"/>
        <v>0</v>
      </c>
      <c r="N108" s="42">
        <v>0</v>
      </c>
      <c r="O108" s="43">
        <v>0</v>
      </c>
      <c r="P108" s="44">
        <f t="shared" si="50"/>
        <v>0</v>
      </c>
      <c r="Q108" s="42">
        <f t="shared" si="51"/>
        <v>0</v>
      </c>
      <c r="R108" s="42">
        <v>0</v>
      </c>
      <c r="S108" s="43">
        <v>0</v>
      </c>
      <c r="T108" s="42">
        <f t="shared" si="52"/>
        <v>0</v>
      </c>
      <c r="U108" s="42">
        <v>0</v>
      </c>
      <c r="V108" s="42">
        <v>0</v>
      </c>
      <c r="W108" s="42">
        <f t="shared" si="53"/>
        <v>0</v>
      </c>
      <c r="X108" s="42">
        <v>0</v>
      </c>
      <c r="Y108" s="43">
        <v>0</v>
      </c>
      <c r="Z108" s="44">
        <f t="shared" si="54"/>
        <v>0</v>
      </c>
      <c r="AA108" s="42">
        <f t="shared" si="55"/>
        <v>0</v>
      </c>
      <c r="AB108" s="42">
        <v>0</v>
      </c>
      <c r="AC108" s="43">
        <v>0</v>
      </c>
      <c r="AD108" s="42">
        <f t="shared" si="56"/>
        <v>0</v>
      </c>
      <c r="AE108" s="42">
        <v>0</v>
      </c>
      <c r="AF108" s="43">
        <v>0</v>
      </c>
      <c r="AG108" s="42">
        <f t="shared" si="57"/>
        <v>0</v>
      </c>
      <c r="AH108" s="42">
        <v>0</v>
      </c>
      <c r="AI108" s="43">
        <v>0</v>
      </c>
      <c r="AJ108" s="42">
        <f t="shared" si="58"/>
        <v>0</v>
      </c>
      <c r="AK108" s="42">
        <v>0</v>
      </c>
      <c r="AL108" s="43">
        <v>0</v>
      </c>
      <c r="AM108" s="42">
        <f t="shared" si="59"/>
        <v>0</v>
      </c>
      <c r="AN108" s="42">
        <v>0</v>
      </c>
      <c r="AO108" s="43">
        <v>0</v>
      </c>
    </row>
    <row r="109" spans="1:41" ht="19.5" customHeight="1">
      <c r="A109" s="41" t="s">
        <v>255</v>
      </c>
      <c r="B109" s="41" t="s">
        <v>97</v>
      </c>
      <c r="C109" s="41" t="s">
        <v>146</v>
      </c>
      <c r="D109" s="41" t="s">
        <v>257</v>
      </c>
      <c r="E109" s="42">
        <f t="shared" si="45"/>
        <v>143.95</v>
      </c>
      <c r="F109" s="42">
        <f t="shared" si="46"/>
        <v>143.95</v>
      </c>
      <c r="G109" s="42">
        <f t="shared" si="47"/>
        <v>143.95</v>
      </c>
      <c r="H109" s="42">
        <v>92.95</v>
      </c>
      <c r="I109" s="43">
        <v>51</v>
      </c>
      <c r="J109" s="42">
        <f t="shared" si="48"/>
        <v>0</v>
      </c>
      <c r="K109" s="42">
        <v>0</v>
      </c>
      <c r="L109" s="43">
        <v>0</v>
      </c>
      <c r="M109" s="42">
        <f t="shared" si="49"/>
        <v>0</v>
      </c>
      <c r="N109" s="42">
        <v>0</v>
      </c>
      <c r="O109" s="43">
        <v>0</v>
      </c>
      <c r="P109" s="44">
        <f t="shared" si="50"/>
        <v>0</v>
      </c>
      <c r="Q109" s="42">
        <f t="shared" si="51"/>
        <v>0</v>
      </c>
      <c r="R109" s="42">
        <v>0</v>
      </c>
      <c r="S109" s="43">
        <v>0</v>
      </c>
      <c r="T109" s="42">
        <f t="shared" si="52"/>
        <v>0</v>
      </c>
      <c r="U109" s="42">
        <v>0</v>
      </c>
      <c r="V109" s="42">
        <v>0</v>
      </c>
      <c r="W109" s="42">
        <f t="shared" si="53"/>
        <v>0</v>
      </c>
      <c r="X109" s="42">
        <v>0</v>
      </c>
      <c r="Y109" s="43">
        <v>0</v>
      </c>
      <c r="Z109" s="44">
        <f t="shared" si="54"/>
        <v>0</v>
      </c>
      <c r="AA109" s="42">
        <f t="shared" si="55"/>
        <v>0</v>
      </c>
      <c r="AB109" s="42">
        <v>0</v>
      </c>
      <c r="AC109" s="43">
        <v>0</v>
      </c>
      <c r="AD109" s="42">
        <f t="shared" si="56"/>
        <v>0</v>
      </c>
      <c r="AE109" s="42">
        <v>0</v>
      </c>
      <c r="AF109" s="43">
        <v>0</v>
      </c>
      <c r="AG109" s="42">
        <f t="shared" si="57"/>
        <v>0</v>
      </c>
      <c r="AH109" s="42">
        <v>0</v>
      </c>
      <c r="AI109" s="43">
        <v>0</v>
      </c>
      <c r="AJ109" s="42">
        <f t="shared" si="58"/>
        <v>0</v>
      </c>
      <c r="AK109" s="42">
        <v>0</v>
      </c>
      <c r="AL109" s="43">
        <v>0</v>
      </c>
      <c r="AM109" s="42">
        <f t="shared" si="59"/>
        <v>0</v>
      </c>
      <c r="AN109" s="42">
        <v>0</v>
      </c>
      <c r="AO109" s="43">
        <v>0</v>
      </c>
    </row>
    <row r="110" spans="1:41" ht="19.5" customHeight="1">
      <c r="A110" s="41" t="s">
        <v>38</v>
      </c>
      <c r="B110" s="41" t="s">
        <v>38</v>
      </c>
      <c r="C110" s="41" t="s">
        <v>38</v>
      </c>
      <c r="D110" s="41" t="s">
        <v>258</v>
      </c>
      <c r="E110" s="42">
        <f t="shared" si="45"/>
        <v>5.45</v>
      </c>
      <c r="F110" s="42">
        <f t="shared" si="46"/>
        <v>5.45</v>
      </c>
      <c r="G110" s="42">
        <f t="shared" si="47"/>
        <v>5.45</v>
      </c>
      <c r="H110" s="42">
        <v>0</v>
      </c>
      <c r="I110" s="43">
        <v>5.45</v>
      </c>
      <c r="J110" s="42">
        <f t="shared" si="48"/>
        <v>0</v>
      </c>
      <c r="K110" s="42">
        <v>0</v>
      </c>
      <c r="L110" s="43">
        <v>0</v>
      </c>
      <c r="M110" s="42">
        <f t="shared" si="49"/>
        <v>0</v>
      </c>
      <c r="N110" s="42">
        <v>0</v>
      </c>
      <c r="O110" s="43">
        <v>0</v>
      </c>
      <c r="P110" s="44">
        <f t="shared" si="50"/>
        <v>0</v>
      </c>
      <c r="Q110" s="42">
        <f t="shared" si="51"/>
        <v>0</v>
      </c>
      <c r="R110" s="42">
        <v>0</v>
      </c>
      <c r="S110" s="43">
        <v>0</v>
      </c>
      <c r="T110" s="42">
        <f t="shared" si="52"/>
        <v>0</v>
      </c>
      <c r="U110" s="42">
        <v>0</v>
      </c>
      <c r="V110" s="42">
        <v>0</v>
      </c>
      <c r="W110" s="42">
        <f t="shared" si="53"/>
        <v>0</v>
      </c>
      <c r="X110" s="42">
        <v>0</v>
      </c>
      <c r="Y110" s="43">
        <v>0</v>
      </c>
      <c r="Z110" s="44">
        <f t="shared" si="54"/>
        <v>0</v>
      </c>
      <c r="AA110" s="42">
        <f t="shared" si="55"/>
        <v>0</v>
      </c>
      <c r="AB110" s="42">
        <v>0</v>
      </c>
      <c r="AC110" s="43">
        <v>0</v>
      </c>
      <c r="AD110" s="42">
        <f t="shared" si="56"/>
        <v>0</v>
      </c>
      <c r="AE110" s="42">
        <v>0</v>
      </c>
      <c r="AF110" s="43">
        <v>0</v>
      </c>
      <c r="AG110" s="42">
        <f t="shared" si="57"/>
        <v>0</v>
      </c>
      <c r="AH110" s="42">
        <v>0</v>
      </c>
      <c r="AI110" s="43">
        <v>0</v>
      </c>
      <c r="AJ110" s="42">
        <f t="shared" si="58"/>
        <v>0</v>
      </c>
      <c r="AK110" s="42">
        <v>0</v>
      </c>
      <c r="AL110" s="43">
        <v>0</v>
      </c>
      <c r="AM110" s="42">
        <f t="shared" si="59"/>
        <v>0</v>
      </c>
      <c r="AN110" s="42">
        <v>0</v>
      </c>
      <c r="AO110" s="43">
        <v>0</v>
      </c>
    </row>
    <row r="111" spans="1:41" ht="19.5" customHeight="1">
      <c r="A111" s="41" t="s">
        <v>259</v>
      </c>
      <c r="B111" s="41" t="s">
        <v>95</v>
      </c>
      <c r="C111" s="41" t="s">
        <v>146</v>
      </c>
      <c r="D111" s="41" t="s">
        <v>260</v>
      </c>
      <c r="E111" s="42">
        <f t="shared" si="45"/>
        <v>5.45</v>
      </c>
      <c r="F111" s="42">
        <f t="shared" si="46"/>
        <v>5.45</v>
      </c>
      <c r="G111" s="42">
        <f t="shared" si="47"/>
        <v>5.45</v>
      </c>
      <c r="H111" s="42">
        <v>0</v>
      </c>
      <c r="I111" s="43">
        <v>5.45</v>
      </c>
      <c r="J111" s="42">
        <f t="shared" si="48"/>
        <v>0</v>
      </c>
      <c r="K111" s="42">
        <v>0</v>
      </c>
      <c r="L111" s="43">
        <v>0</v>
      </c>
      <c r="M111" s="42">
        <f t="shared" si="49"/>
        <v>0</v>
      </c>
      <c r="N111" s="42">
        <v>0</v>
      </c>
      <c r="O111" s="43">
        <v>0</v>
      </c>
      <c r="P111" s="44">
        <f t="shared" si="50"/>
        <v>0</v>
      </c>
      <c r="Q111" s="42">
        <f t="shared" si="51"/>
        <v>0</v>
      </c>
      <c r="R111" s="42">
        <v>0</v>
      </c>
      <c r="S111" s="43">
        <v>0</v>
      </c>
      <c r="T111" s="42">
        <f t="shared" si="52"/>
        <v>0</v>
      </c>
      <c r="U111" s="42">
        <v>0</v>
      </c>
      <c r="V111" s="42">
        <v>0</v>
      </c>
      <c r="W111" s="42">
        <f t="shared" si="53"/>
        <v>0</v>
      </c>
      <c r="X111" s="42">
        <v>0</v>
      </c>
      <c r="Y111" s="43">
        <v>0</v>
      </c>
      <c r="Z111" s="44">
        <f t="shared" si="54"/>
        <v>0</v>
      </c>
      <c r="AA111" s="42">
        <f t="shared" si="55"/>
        <v>0</v>
      </c>
      <c r="AB111" s="42">
        <v>0</v>
      </c>
      <c r="AC111" s="43">
        <v>0</v>
      </c>
      <c r="AD111" s="42">
        <f t="shared" si="56"/>
        <v>0</v>
      </c>
      <c r="AE111" s="42">
        <v>0</v>
      </c>
      <c r="AF111" s="43">
        <v>0</v>
      </c>
      <c r="AG111" s="42">
        <f t="shared" si="57"/>
        <v>0</v>
      </c>
      <c r="AH111" s="42">
        <v>0</v>
      </c>
      <c r="AI111" s="43">
        <v>0</v>
      </c>
      <c r="AJ111" s="42">
        <f t="shared" si="58"/>
        <v>0</v>
      </c>
      <c r="AK111" s="42">
        <v>0</v>
      </c>
      <c r="AL111" s="43">
        <v>0</v>
      </c>
      <c r="AM111" s="42">
        <f t="shared" si="59"/>
        <v>0</v>
      </c>
      <c r="AN111" s="42">
        <v>0</v>
      </c>
      <c r="AO111" s="43">
        <v>0</v>
      </c>
    </row>
    <row r="112" spans="1:41" ht="19.5" customHeight="1">
      <c r="A112" s="41" t="s">
        <v>38</v>
      </c>
      <c r="B112" s="41" t="s">
        <v>38</v>
      </c>
      <c r="C112" s="41" t="s">
        <v>38</v>
      </c>
      <c r="D112" s="41" t="s">
        <v>246</v>
      </c>
      <c r="E112" s="42">
        <f t="shared" si="45"/>
        <v>0.02</v>
      </c>
      <c r="F112" s="42">
        <f t="shared" si="46"/>
        <v>0.02</v>
      </c>
      <c r="G112" s="42">
        <f t="shared" si="47"/>
        <v>0.02</v>
      </c>
      <c r="H112" s="42">
        <v>0.02</v>
      </c>
      <c r="I112" s="43">
        <v>0</v>
      </c>
      <c r="J112" s="42">
        <f t="shared" si="48"/>
        <v>0</v>
      </c>
      <c r="K112" s="42">
        <v>0</v>
      </c>
      <c r="L112" s="43">
        <v>0</v>
      </c>
      <c r="M112" s="42">
        <f t="shared" si="49"/>
        <v>0</v>
      </c>
      <c r="N112" s="42">
        <v>0</v>
      </c>
      <c r="O112" s="43">
        <v>0</v>
      </c>
      <c r="P112" s="44">
        <f t="shared" si="50"/>
        <v>0</v>
      </c>
      <c r="Q112" s="42">
        <f t="shared" si="51"/>
        <v>0</v>
      </c>
      <c r="R112" s="42">
        <v>0</v>
      </c>
      <c r="S112" s="43">
        <v>0</v>
      </c>
      <c r="T112" s="42">
        <f t="shared" si="52"/>
        <v>0</v>
      </c>
      <c r="U112" s="42">
        <v>0</v>
      </c>
      <c r="V112" s="42">
        <v>0</v>
      </c>
      <c r="W112" s="42">
        <f t="shared" si="53"/>
        <v>0</v>
      </c>
      <c r="X112" s="42">
        <v>0</v>
      </c>
      <c r="Y112" s="43">
        <v>0</v>
      </c>
      <c r="Z112" s="44">
        <f t="shared" si="54"/>
        <v>0</v>
      </c>
      <c r="AA112" s="42">
        <f t="shared" si="55"/>
        <v>0</v>
      </c>
      <c r="AB112" s="42">
        <v>0</v>
      </c>
      <c r="AC112" s="43">
        <v>0</v>
      </c>
      <c r="AD112" s="42">
        <f t="shared" si="56"/>
        <v>0</v>
      </c>
      <c r="AE112" s="42">
        <v>0</v>
      </c>
      <c r="AF112" s="43">
        <v>0</v>
      </c>
      <c r="AG112" s="42">
        <f t="shared" si="57"/>
        <v>0</v>
      </c>
      <c r="AH112" s="42">
        <v>0</v>
      </c>
      <c r="AI112" s="43">
        <v>0</v>
      </c>
      <c r="AJ112" s="42">
        <f t="shared" si="58"/>
        <v>0</v>
      </c>
      <c r="AK112" s="42">
        <v>0</v>
      </c>
      <c r="AL112" s="43">
        <v>0</v>
      </c>
      <c r="AM112" s="42">
        <f t="shared" si="59"/>
        <v>0</v>
      </c>
      <c r="AN112" s="42">
        <v>0</v>
      </c>
      <c r="AO112" s="43">
        <v>0</v>
      </c>
    </row>
    <row r="113" spans="1:41" ht="19.5" customHeight="1">
      <c r="A113" s="41" t="s">
        <v>247</v>
      </c>
      <c r="B113" s="41" t="s">
        <v>95</v>
      </c>
      <c r="C113" s="41" t="s">
        <v>146</v>
      </c>
      <c r="D113" s="41" t="s">
        <v>248</v>
      </c>
      <c r="E113" s="42">
        <f t="shared" si="45"/>
        <v>0.02</v>
      </c>
      <c r="F113" s="42">
        <f t="shared" si="46"/>
        <v>0.02</v>
      </c>
      <c r="G113" s="42">
        <f t="shared" si="47"/>
        <v>0.02</v>
      </c>
      <c r="H113" s="42">
        <v>0.02</v>
      </c>
      <c r="I113" s="43">
        <v>0</v>
      </c>
      <c r="J113" s="42">
        <f t="shared" si="48"/>
        <v>0</v>
      </c>
      <c r="K113" s="42">
        <v>0</v>
      </c>
      <c r="L113" s="43">
        <v>0</v>
      </c>
      <c r="M113" s="42">
        <f t="shared" si="49"/>
        <v>0</v>
      </c>
      <c r="N113" s="42">
        <v>0</v>
      </c>
      <c r="O113" s="43">
        <v>0</v>
      </c>
      <c r="P113" s="44">
        <f t="shared" si="50"/>
        <v>0</v>
      </c>
      <c r="Q113" s="42">
        <f t="shared" si="51"/>
        <v>0</v>
      </c>
      <c r="R113" s="42">
        <v>0</v>
      </c>
      <c r="S113" s="43">
        <v>0</v>
      </c>
      <c r="T113" s="42">
        <f t="shared" si="52"/>
        <v>0</v>
      </c>
      <c r="U113" s="42">
        <v>0</v>
      </c>
      <c r="V113" s="42">
        <v>0</v>
      </c>
      <c r="W113" s="42">
        <f t="shared" si="53"/>
        <v>0</v>
      </c>
      <c r="X113" s="42">
        <v>0</v>
      </c>
      <c r="Y113" s="43">
        <v>0</v>
      </c>
      <c r="Z113" s="44">
        <f t="shared" si="54"/>
        <v>0</v>
      </c>
      <c r="AA113" s="42">
        <f t="shared" si="55"/>
        <v>0</v>
      </c>
      <c r="AB113" s="42">
        <v>0</v>
      </c>
      <c r="AC113" s="43">
        <v>0</v>
      </c>
      <c r="AD113" s="42">
        <f t="shared" si="56"/>
        <v>0</v>
      </c>
      <c r="AE113" s="42">
        <v>0</v>
      </c>
      <c r="AF113" s="43">
        <v>0</v>
      </c>
      <c r="AG113" s="42">
        <f t="shared" si="57"/>
        <v>0</v>
      </c>
      <c r="AH113" s="42">
        <v>0</v>
      </c>
      <c r="AI113" s="43">
        <v>0</v>
      </c>
      <c r="AJ113" s="42">
        <f t="shared" si="58"/>
        <v>0</v>
      </c>
      <c r="AK113" s="42">
        <v>0</v>
      </c>
      <c r="AL113" s="43">
        <v>0</v>
      </c>
      <c r="AM113" s="42">
        <f t="shared" si="59"/>
        <v>0</v>
      </c>
      <c r="AN113" s="42">
        <v>0</v>
      </c>
      <c r="AO113" s="43">
        <v>0</v>
      </c>
    </row>
    <row r="114" spans="1:41" ht="19.5" customHeight="1">
      <c r="A114" s="41" t="s">
        <v>38</v>
      </c>
      <c r="B114" s="41" t="s">
        <v>38</v>
      </c>
      <c r="C114" s="41" t="s">
        <v>38</v>
      </c>
      <c r="D114" s="41" t="s">
        <v>148</v>
      </c>
      <c r="E114" s="42">
        <f t="shared" si="45"/>
        <v>265.32</v>
      </c>
      <c r="F114" s="42">
        <f t="shared" si="46"/>
        <v>265.32</v>
      </c>
      <c r="G114" s="42">
        <f t="shared" si="47"/>
        <v>265.32</v>
      </c>
      <c r="H114" s="42">
        <v>211.32</v>
      </c>
      <c r="I114" s="43">
        <v>54</v>
      </c>
      <c r="J114" s="42">
        <f t="shared" si="48"/>
        <v>0</v>
      </c>
      <c r="K114" s="42">
        <v>0</v>
      </c>
      <c r="L114" s="43">
        <v>0</v>
      </c>
      <c r="M114" s="42">
        <f t="shared" si="49"/>
        <v>0</v>
      </c>
      <c r="N114" s="42">
        <v>0</v>
      </c>
      <c r="O114" s="43">
        <v>0</v>
      </c>
      <c r="P114" s="44">
        <f t="shared" si="50"/>
        <v>0</v>
      </c>
      <c r="Q114" s="42">
        <f t="shared" si="51"/>
        <v>0</v>
      </c>
      <c r="R114" s="42">
        <v>0</v>
      </c>
      <c r="S114" s="43">
        <v>0</v>
      </c>
      <c r="T114" s="42">
        <f t="shared" si="52"/>
        <v>0</v>
      </c>
      <c r="U114" s="42">
        <v>0</v>
      </c>
      <c r="V114" s="42">
        <v>0</v>
      </c>
      <c r="W114" s="42">
        <f t="shared" si="53"/>
        <v>0</v>
      </c>
      <c r="X114" s="42">
        <v>0</v>
      </c>
      <c r="Y114" s="43">
        <v>0</v>
      </c>
      <c r="Z114" s="44">
        <f t="shared" si="54"/>
        <v>0</v>
      </c>
      <c r="AA114" s="42">
        <f t="shared" si="55"/>
        <v>0</v>
      </c>
      <c r="AB114" s="42">
        <v>0</v>
      </c>
      <c r="AC114" s="43">
        <v>0</v>
      </c>
      <c r="AD114" s="42">
        <f t="shared" si="56"/>
        <v>0</v>
      </c>
      <c r="AE114" s="42">
        <v>0</v>
      </c>
      <c r="AF114" s="43">
        <v>0</v>
      </c>
      <c r="AG114" s="42">
        <f t="shared" si="57"/>
        <v>0</v>
      </c>
      <c r="AH114" s="42">
        <v>0</v>
      </c>
      <c r="AI114" s="43">
        <v>0</v>
      </c>
      <c r="AJ114" s="42">
        <f t="shared" si="58"/>
        <v>0</v>
      </c>
      <c r="AK114" s="42">
        <v>0</v>
      </c>
      <c r="AL114" s="43">
        <v>0</v>
      </c>
      <c r="AM114" s="42">
        <f t="shared" si="59"/>
        <v>0</v>
      </c>
      <c r="AN114" s="42">
        <v>0</v>
      </c>
      <c r="AO114" s="43">
        <v>0</v>
      </c>
    </row>
    <row r="115" spans="1:41" ht="19.5" customHeight="1">
      <c r="A115" s="41" t="s">
        <v>38</v>
      </c>
      <c r="B115" s="41" t="s">
        <v>38</v>
      </c>
      <c r="C115" s="41" t="s">
        <v>38</v>
      </c>
      <c r="D115" s="41" t="s">
        <v>254</v>
      </c>
      <c r="E115" s="42">
        <f t="shared" si="45"/>
        <v>259.28999999999996</v>
      </c>
      <c r="F115" s="42">
        <f t="shared" si="46"/>
        <v>259.28999999999996</v>
      </c>
      <c r="G115" s="42">
        <f t="shared" si="47"/>
        <v>259.28999999999996</v>
      </c>
      <c r="H115" s="42">
        <v>211.29</v>
      </c>
      <c r="I115" s="43">
        <v>48</v>
      </c>
      <c r="J115" s="42">
        <f t="shared" si="48"/>
        <v>0</v>
      </c>
      <c r="K115" s="42">
        <v>0</v>
      </c>
      <c r="L115" s="43">
        <v>0</v>
      </c>
      <c r="M115" s="42">
        <f t="shared" si="49"/>
        <v>0</v>
      </c>
      <c r="N115" s="42">
        <v>0</v>
      </c>
      <c r="O115" s="43">
        <v>0</v>
      </c>
      <c r="P115" s="44">
        <f t="shared" si="50"/>
        <v>0</v>
      </c>
      <c r="Q115" s="42">
        <f t="shared" si="51"/>
        <v>0</v>
      </c>
      <c r="R115" s="42">
        <v>0</v>
      </c>
      <c r="S115" s="43">
        <v>0</v>
      </c>
      <c r="T115" s="42">
        <f t="shared" si="52"/>
        <v>0</v>
      </c>
      <c r="U115" s="42">
        <v>0</v>
      </c>
      <c r="V115" s="42">
        <v>0</v>
      </c>
      <c r="W115" s="42">
        <f t="shared" si="53"/>
        <v>0</v>
      </c>
      <c r="X115" s="42">
        <v>0</v>
      </c>
      <c r="Y115" s="43">
        <v>0</v>
      </c>
      <c r="Z115" s="44">
        <f t="shared" si="54"/>
        <v>0</v>
      </c>
      <c r="AA115" s="42">
        <f t="shared" si="55"/>
        <v>0</v>
      </c>
      <c r="AB115" s="42">
        <v>0</v>
      </c>
      <c r="AC115" s="43">
        <v>0</v>
      </c>
      <c r="AD115" s="42">
        <f t="shared" si="56"/>
        <v>0</v>
      </c>
      <c r="AE115" s="42">
        <v>0</v>
      </c>
      <c r="AF115" s="43">
        <v>0</v>
      </c>
      <c r="AG115" s="42">
        <f t="shared" si="57"/>
        <v>0</v>
      </c>
      <c r="AH115" s="42">
        <v>0</v>
      </c>
      <c r="AI115" s="43">
        <v>0</v>
      </c>
      <c r="AJ115" s="42">
        <f t="shared" si="58"/>
        <v>0</v>
      </c>
      <c r="AK115" s="42">
        <v>0</v>
      </c>
      <c r="AL115" s="43">
        <v>0</v>
      </c>
      <c r="AM115" s="42">
        <f t="shared" si="59"/>
        <v>0</v>
      </c>
      <c r="AN115" s="42">
        <v>0</v>
      </c>
      <c r="AO115" s="43">
        <v>0</v>
      </c>
    </row>
    <row r="116" spans="1:41" ht="19.5" customHeight="1">
      <c r="A116" s="41" t="s">
        <v>255</v>
      </c>
      <c r="B116" s="41" t="s">
        <v>95</v>
      </c>
      <c r="C116" s="41" t="s">
        <v>149</v>
      </c>
      <c r="D116" s="41" t="s">
        <v>256</v>
      </c>
      <c r="E116" s="42">
        <f t="shared" si="45"/>
        <v>164.65</v>
      </c>
      <c r="F116" s="42">
        <f t="shared" si="46"/>
        <v>164.65</v>
      </c>
      <c r="G116" s="42">
        <f t="shared" si="47"/>
        <v>164.65</v>
      </c>
      <c r="H116" s="42">
        <v>164.65</v>
      </c>
      <c r="I116" s="43">
        <v>0</v>
      </c>
      <c r="J116" s="42">
        <f t="shared" si="48"/>
        <v>0</v>
      </c>
      <c r="K116" s="42">
        <v>0</v>
      </c>
      <c r="L116" s="43">
        <v>0</v>
      </c>
      <c r="M116" s="42">
        <f t="shared" si="49"/>
        <v>0</v>
      </c>
      <c r="N116" s="42">
        <v>0</v>
      </c>
      <c r="O116" s="43">
        <v>0</v>
      </c>
      <c r="P116" s="44">
        <f t="shared" si="50"/>
        <v>0</v>
      </c>
      <c r="Q116" s="42">
        <f t="shared" si="51"/>
        <v>0</v>
      </c>
      <c r="R116" s="42">
        <v>0</v>
      </c>
      <c r="S116" s="43">
        <v>0</v>
      </c>
      <c r="T116" s="42">
        <f t="shared" si="52"/>
        <v>0</v>
      </c>
      <c r="U116" s="42">
        <v>0</v>
      </c>
      <c r="V116" s="42">
        <v>0</v>
      </c>
      <c r="W116" s="42">
        <f t="shared" si="53"/>
        <v>0</v>
      </c>
      <c r="X116" s="42">
        <v>0</v>
      </c>
      <c r="Y116" s="43">
        <v>0</v>
      </c>
      <c r="Z116" s="44">
        <f t="shared" si="54"/>
        <v>0</v>
      </c>
      <c r="AA116" s="42">
        <f t="shared" si="55"/>
        <v>0</v>
      </c>
      <c r="AB116" s="42">
        <v>0</v>
      </c>
      <c r="AC116" s="43">
        <v>0</v>
      </c>
      <c r="AD116" s="42">
        <f t="shared" si="56"/>
        <v>0</v>
      </c>
      <c r="AE116" s="42">
        <v>0</v>
      </c>
      <c r="AF116" s="43">
        <v>0</v>
      </c>
      <c r="AG116" s="42">
        <f t="shared" si="57"/>
        <v>0</v>
      </c>
      <c r="AH116" s="42">
        <v>0</v>
      </c>
      <c r="AI116" s="43">
        <v>0</v>
      </c>
      <c r="AJ116" s="42">
        <f t="shared" si="58"/>
        <v>0</v>
      </c>
      <c r="AK116" s="42">
        <v>0</v>
      </c>
      <c r="AL116" s="43">
        <v>0</v>
      </c>
      <c r="AM116" s="42">
        <f t="shared" si="59"/>
        <v>0</v>
      </c>
      <c r="AN116" s="42">
        <v>0</v>
      </c>
      <c r="AO116" s="43">
        <v>0</v>
      </c>
    </row>
    <row r="117" spans="1:41" ht="19.5" customHeight="1">
      <c r="A117" s="41" t="s">
        <v>255</v>
      </c>
      <c r="B117" s="41" t="s">
        <v>97</v>
      </c>
      <c r="C117" s="41" t="s">
        <v>149</v>
      </c>
      <c r="D117" s="41" t="s">
        <v>257</v>
      </c>
      <c r="E117" s="42">
        <f t="shared" si="45"/>
        <v>94.64</v>
      </c>
      <c r="F117" s="42">
        <f t="shared" si="46"/>
        <v>94.64</v>
      </c>
      <c r="G117" s="42">
        <f t="shared" si="47"/>
        <v>94.64</v>
      </c>
      <c r="H117" s="42">
        <v>46.64</v>
      </c>
      <c r="I117" s="43">
        <v>48</v>
      </c>
      <c r="J117" s="42">
        <f t="shared" si="48"/>
        <v>0</v>
      </c>
      <c r="K117" s="42">
        <v>0</v>
      </c>
      <c r="L117" s="43">
        <v>0</v>
      </c>
      <c r="M117" s="42">
        <f t="shared" si="49"/>
        <v>0</v>
      </c>
      <c r="N117" s="42">
        <v>0</v>
      </c>
      <c r="O117" s="43">
        <v>0</v>
      </c>
      <c r="P117" s="44">
        <f t="shared" si="50"/>
        <v>0</v>
      </c>
      <c r="Q117" s="42">
        <f t="shared" si="51"/>
        <v>0</v>
      </c>
      <c r="R117" s="42">
        <v>0</v>
      </c>
      <c r="S117" s="43">
        <v>0</v>
      </c>
      <c r="T117" s="42">
        <f t="shared" si="52"/>
        <v>0</v>
      </c>
      <c r="U117" s="42">
        <v>0</v>
      </c>
      <c r="V117" s="42">
        <v>0</v>
      </c>
      <c r="W117" s="42">
        <f t="shared" si="53"/>
        <v>0</v>
      </c>
      <c r="X117" s="42">
        <v>0</v>
      </c>
      <c r="Y117" s="43">
        <v>0</v>
      </c>
      <c r="Z117" s="44">
        <f t="shared" si="54"/>
        <v>0</v>
      </c>
      <c r="AA117" s="42">
        <f t="shared" si="55"/>
        <v>0</v>
      </c>
      <c r="AB117" s="42">
        <v>0</v>
      </c>
      <c r="AC117" s="43">
        <v>0</v>
      </c>
      <c r="AD117" s="42">
        <f t="shared" si="56"/>
        <v>0</v>
      </c>
      <c r="AE117" s="42">
        <v>0</v>
      </c>
      <c r="AF117" s="43">
        <v>0</v>
      </c>
      <c r="AG117" s="42">
        <f t="shared" si="57"/>
        <v>0</v>
      </c>
      <c r="AH117" s="42">
        <v>0</v>
      </c>
      <c r="AI117" s="43">
        <v>0</v>
      </c>
      <c r="AJ117" s="42">
        <f t="shared" si="58"/>
        <v>0</v>
      </c>
      <c r="AK117" s="42">
        <v>0</v>
      </c>
      <c r="AL117" s="43">
        <v>0</v>
      </c>
      <c r="AM117" s="42">
        <f t="shared" si="59"/>
        <v>0</v>
      </c>
      <c r="AN117" s="42">
        <v>0</v>
      </c>
      <c r="AO117" s="43">
        <v>0</v>
      </c>
    </row>
    <row r="118" spans="1:41" ht="19.5" customHeight="1">
      <c r="A118" s="41" t="s">
        <v>38</v>
      </c>
      <c r="B118" s="41" t="s">
        <v>38</v>
      </c>
      <c r="C118" s="41" t="s">
        <v>38</v>
      </c>
      <c r="D118" s="41" t="s">
        <v>258</v>
      </c>
      <c r="E118" s="42">
        <f t="shared" si="45"/>
        <v>6</v>
      </c>
      <c r="F118" s="42">
        <f t="shared" si="46"/>
        <v>6</v>
      </c>
      <c r="G118" s="42">
        <f t="shared" si="47"/>
        <v>6</v>
      </c>
      <c r="H118" s="42">
        <v>0</v>
      </c>
      <c r="I118" s="43">
        <v>6</v>
      </c>
      <c r="J118" s="42">
        <f t="shared" si="48"/>
        <v>0</v>
      </c>
      <c r="K118" s="42">
        <v>0</v>
      </c>
      <c r="L118" s="43">
        <v>0</v>
      </c>
      <c r="M118" s="42">
        <f t="shared" si="49"/>
        <v>0</v>
      </c>
      <c r="N118" s="42">
        <v>0</v>
      </c>
      <c r="O118" s="43">
        <v>0</v>
      </c>
      <c r="P118" s="44">
        <f t="shared" si="50"/>
        <v>0</v>
      </c>
      <c r="Q118" s="42">
        <f t="shared" si="51"/>
        <v>0</v>
      </c>
      <c r="R118" s="42">
        <v>0</v>
      </c>
      <c r="S118" s="43">
        <v>0</v>
      </c>
      <c r="T118" s="42">
        <f t="shared" si="52"/>
        <v>0</v>
      </c>
      <c r="U118" s="42">
        <v>0</v>
      </c>
      <c r="V118" s="42">
        <v>0</v>
      </c>
      <c r="W118" s="42">
        <f t="shared" si="53"/>
        <v>0</v>
      </c>
      <c r="X118" s="42">
        <v>0</v>
      </c>
      <c r="Y118" s="43">
        <v>0</v>
      </c>
      <c r="Z118" s="44">
        <f t="shared" si="54"/>
        <v>0</v>
      </c>
      <c r="AA118" s="42">
        <f t="shared" si="55"/>
        <v>0</v>
      </c>
      <c r="AB118" s="42">
        <v>0</v>
      </c>
      <c r="AC118" s="43">
        <v>0</v>
      </c>
      <c r="AD118" s="42">
        <f t="shared" si="56"/>
        <v>0</v>
      </c>
      <c r="AE118" s="42">
        <v>0</v>
      </c>
      <c r="AF118" s="43">
        <v>0</v>
      </c>
      <c r="AG118" s="42">
        <f t="shared" si="57"/>
        <v>0</v>
      </c>
      <c r="AH118" s="42">
        <v>0</v>
      </c>
      <c r="AI118" s="43">
        <v>0</v>
      </c>
      <c r="AJ118" s="42">
        <f t="shared" si="58"/>
        <v>0</v>
      </c>
      <c r="AK118" s="42">
        <v>0</v>
      </c>
      <c r="AL118" s="43">
        <v>0</v>
      </c>
      <c r="AM118" s="42">
        <f t="shared" si="59"/>
        <v>0</v>
      </c>
      <c r="AN118" s="42">
        <v>0</v>
      </c>
      <c r="AO118" s="43">
        <v>0</v>
      </c>
    </row>
    <row r="119" spans="1:41" ht="19.5" customHeight="1">
      <c r="A119" s="41" t="s">
        <v>259</v>
      </c>
      <c r="B119" s="41" t="s">
        <v>95</v>
      </c>
      <c r="C119" s="41" t="s">
        <v>149</v>
      </c>
      <c r="D119" s="41" t="s">
        <v>260</v>
      </c>
      <c r="E119" s="42">
        <f t="shared" si="45"/>
        <v>6</v>
      </c>
      <c r="F119" s="42">
        <f t="shared" si="46"/>
        <v>6</v>
      </c>
      <c r="G119" s="42">
        <f t="shared" si="47"/>
        <v>6</v>
      </c>
      <c r="H119" s="42">
        <v>0</v>
      </c>
      <c r="I119" s="43">
        <v>6</v>
      </c>
      <c r="J119" s="42">
        <f t="shared" si="48"/>
        <v>0</v>
      </c>
      <c r="K119" s="42">
        <v>0</v>
      </c>
      <c r="L119" s="43">
        <v>0</v>
      </c>
      <c r="M119" s="42">
        <f t="shared" si="49"/>
        <v>0</v>
      </c>
      <c r="N119" s="42">
        <v>0</v>
      </c>
      <c r="O119" s="43">
        <v>0</v>
      </c>
      <c r="P119" s="44">
        <f t="shared" si="50"/>
        <v>0</v>
      </c>
      <c r="Q119" s="42">
        <f t="shared" si="51"/>
        <v>0</v>
      </c>
      <c r="R119" s="42">
        <v>0</v>
      </c>
      <c r="S119" s="43">
        <v>0</v>
      </c>
      <c r="T119" s="42">
        <f t="shared" si="52"/>
        <v>0</v>
      </c>
      <c r="U119" s="42">
        <v>0</v>
      </c>
      <c r="V119" s="42">
        <v>0</v>
      </c>
      <c r="W119" s="42">
        <f t="shared" si="53"/>
        <v>0</v>
      </c>
      <c r="X119" s="42">
        <v>0</v>
      </c>
      <c r="Y119" s="43">
        <v>0</v>
      </c>
      <c r="Z119" s="44">
        <f t="shared" si="54"/>
        <v>0</v>
      </c>
      <c r="AA119" s="42">
        <f t="shared" si="55"/>
        <v>0</v>
      </c>
      <c r="AB119" s="42">
        <v>0</v>
      </c>
      <c r="AC119" s="43">
        <v>0</v>
      </c>
      <c r="AD119" s="42">
        <f t="shared" si="56"/>
        <v>0</v>
      </c>
      <c r="AE119" s="42">
        <v>0</v>
      </c>
      <c r="AF119" s="43">
        <v>0</v>
      </c>
      <c r="AG119" s="42">
        <f t="shared" si="57"/>
        <v>0</v>
      </c>
      <c r="AH119" s="42">
        <v>0</v>
      </c>
      <c r="AI119" s="43">
        <v>0</v>
      </c>
      <c r="AJ119" s="42">
        <f t="shared" si="58"/>
        <v>0</v>
      </c>
      <c r="AK119" s="42">
        <v>0</v>
      </c>
      <c r="AL119" s="43">
        <v>0</v>
      </c>
      <c r="AM119" s="42">
        <f t="shared" si="59"/>
        <v>0</v>
      </c>
      <c r="AN119" s="42">
        <v>0</v>
      </c>
      <c r="AO119" s="43">
        <v>0</v>
      </c>
    </row>
    <row r="120" spans="1:41" ht="19.5" customHeight="1">
      <c r="A120" s="41" t="s">
        <v>38</v>
      </c>
      <c r="B120" s="41" t="s">
        <v>38</v>
      </c>
      <c r="C120" s="41" t="s">
        <v>38</v>
      </c>
      <c r="D120" s="41" t="s">
        <v>246</v>
      </c>
      <c r="E120" s="42">
        <f t="shared" si="45"/>
        <v>0.03</v>
      </c>
      <c r="F120" s="42">
        <f t="shared" si="46"/>
        <v>0.03</v>
      </c>
      <c r="G120" s="42">
        <f t="shared" si="47"/>
        <v>0.03</v>
      </c>
      <c r="H120" s="42">
        <v>0.03</v>
      </c>
      <c r="I120" s="43">
        <v>0</v>
      </c>
      <c r="J120" s="42">
        <f t="shared" si="48"/>
        <v>0</v>
      </c>
      <c r="K120" s="42">
        <v>0</v>
      </c>
      <c r="L120" s="43">
        <v>0</v>
      </c>
      <c r="M120" s="42">
        <f t="shared" si="49"/>
        <v>0</v>
      </c>
      <c r="N120" s="42">
        <v>0</v>
      </c>
      <c r="O120" s="43">
        <v>0</v>
      </c>
      <c r="P120" s="44">
        <f t="shared" si="50"/>
        <v>0</v>
      </c>
      <c r="Q120" s="42">
        <f t="shared" si="51"/>
        <v>0</v>
      </c>
      <c r="R120" s="42">
        <v>0</v>
      </c>
      <c r="S120" s="43">
        <v>0</v>
      </c>
      <c r="T120" s="42">
        <f t="shared" si="52"/>
        <v>0</v>
      </c>
      <c r="U120" s="42">
        <v>0</v>
      </c>
      <c r="V120" s="42">
        <v>0</v>
      </c>
      <c r="W120" s="42">
        <f t="shared" si="53"/>
        <v>0</v>
      </c>
      <c r="X120" s="42">
        <v>0</v>
      </c>
      <c r="Y120" s="43">
        <v>0</v>
      </c>
      <c r="Z120" s="44">
        <f t="shared" si="54"/>
        <v>0</v>
      </c>
      <c r="AA120" s="42">
        <f t="shared" si="55"/>
        <v>0</v>
      </c>
      <c r="AB120" s="42">
        <v>0</v>
      </c>
      <c r="AC120" s="43">
        <v>0</v>
      </c>
      <c r="AD120" s="42">
        <f t="shared" si="56"/>
        <v>0</v>
      </c>
      <c r="AE120" s="42">
        <v>0</v>
      </c>
      <c r="AF120" s="43">
        <v>0</v>
      </c>
      <c r="AG120" s="42">
        <f t="shared" si="57"/>
        <v>0</v>
      </c>
      <c r="AH120" s="42">
        <v>0</v>
      </c>
      <c r="AI120" s="43">
        <v>0</v>
      </c>
      <c r="AJ120" s="42">
        <f t="shared" si="58"/>
        <v>0</v>
      </c>
      <c r="AK120" s="42">
        <v>0</v>
      </c>
      <c r="AL120" s="43">
        <v>0</v>
      </c>
      <c r="AM120" s="42">
        <f t="shared" si="59"/>
        <v>0</v>
      </c>
      <c r="AN120" s="42">
        <v>0</v>
      </c>
      <c r="AO120" s="43">
        <v>0</v>
      </c>
    </row>
    <row r="121" spans="1:41" ht="19.5" customHeight="1">
      <c r="A121" s="41" t="s">
        <v>247</v>
      </c>
      <c r="B121" s="41" t="s">
        <v>95</v>
      </c>
      <c r="C121" s="41" t="s">
        <v>149</v>
      </c>
      <c r="D121" s="41" t="s">
        <v>248</v>
      </c>
      <c r="E121" s="42">
        <f t="shared" si="45"/>
        <v>0.03</v>
      </c>
      <c r="F121" s="42">
        <f t="shared" si="46"/>
        <v>0.03</v>
      </c>
      <c r="G121" s="42">
        <f t="shared" si="47"/>
        <v>0.03</v>
      </c>
      <c r="H121" s="42">
        <v>0.03</v>
      </c>
      <c r="I121" s="43">
        <v>0</v>
      </c>
      <c r="J121" s="42">
        <f t="shared" si="48"/>
        <v>0</v>
      </c>
      <c r="K121" s="42">
        <v>0</v>
      </c>
      <c r="L121" s="43">
        <v>0</v>
      </c>
      <c r="M121" s="42">
        <f t="shared" si="49"/>
        <v>0</v>
      </c>
      <c r="N121" s="42">
        <v>0</v>
      </c>
      <c r="O121" s="43">
        <v>0</v>
      </c>
      <c r="P121" s="44">
        <f t="shared" si="50"/>
        <v>0</v>
      </c>
      <c r="Q121" s="42">
        <f t="shared" si="51"/>
        <v>0</v>
      </c>
      <c r="R121" s="42">
        <v>0</v>
      </c>
      <c r="S121" s="43">
        <v>0</v>
      </c>
      <c r="T121" s="42">
        <f t="shared" si="52"/>
        <v>0</v>
      </c>
      <c r="U121" s="42">
        <v>0</v>
      </c>
      <c r="V121" s="42">
        <v>0</v>
      </c>
      <c r="W121" s="42">
        <f t="shared" si="53"/>
        <v>0</v>
      </c>
      <c r="X121" s="42">
        <v>0</v>
      </c>
      <c r="Y121" s="43">
        <v>0</v>
      </c>
      <c r="Z121" s="44">
        <f t="shared" si="54"/>
        <v>0</v>
      </c>
      <c r="AA121" s="42">
        <f t="shared" si="55"/>
        <v>0</v>
      </c>
      <c r="AB121" s="42">
        <v>0</v>
      </c>
      <c r="AC121" s="43">
        <v>0</v>
      </c>
      <c r="AD121" s="42">
        <f t="shared" si="56"/>
        <v>0</v>
      </c>
      <c r="AE121" s="42">
        <v>0</v>
      </c>
      <c r="AF121" s="43">
        <v>0</v>
      </c>
      <c r="AG121" s="42">
        <f t="shared" si="57"/>
        <v>0</v>
      </c>
      <c r="AH121" s="42">
        <v>0</v>
      </c>
      <c r="AI121" s="43">
        <v>0</v>
      </c>
      <c r="AJ121" s="42">
        <f t="shared" si="58"/>
        <v>0</v>
      </c>
      <c r="AK121" s="42">
        <v>0</v>
      </c>
      <c r="AL121" s="43">
        <v>0</v>
      </c>
      <c r="AM121" s="42">
        <f t="shared" si="59"/>
        <v>0</v>
      </c>
      <c r="AN121" s="42">
        <v>0</v>
      </c>
      <c r="AO121" s="43">
        <v>0</v>
      </c>
    </row>
    <row r="122" spans="1:41" ht="19.5" customHeight="1">
      <c r="A122" s="41" t="s">
        <v>38</v>
      </c>
      <c r="B122" s="41" t="s">
        <v>38</v>
      </c>
      <c r="C122" s="41" t="s">
        <v>38</v>
      </c>
      <c r="D122" s="41" t="s">
        <v>152</v>
      </c>
      <c r="E122" s="42">
        <f t="shared" si="45"/>
        <v>871.89</v>
      </c>
      <c r="F122" s="42">
        <f t="shared" si="46"/>
        <v>871.89</v>
      </c>
      <c r="G122" s="42">
        <f t="shared" si="47"/>
        <v>871.89</v>
      </c>
      <c r="H122" s="42">
        <v>172.52</v>
      </c>
      <c r="I122" s="43">
        <v>699.37</v>
      </c>
      <c r="J122" s="42">
        <f t="shared" si="48"/>
        <v>0</v>
      </c>
      <c r="K122" s="42">
        <v>0</v>
      </c>
      <c r="L122" s="43">
        <v>0</v>
      </c>
      <c r="M122" s="42">
        <f t="shared" si="49"/>
        <v>0</v>
      </c>
      <c r="N122" s="42">
        <v>0</v>
      </c>
      <c r="O122" s="43">
        <v>0</v>
      </c>
      <c r="P122" s="44">
        <f t="shared" si="50"/>
        <v>0</v>
      </c>
      <c r="Q122" s="42">
        <f t="shared" si="51"/>
        <v>0</v>
      </c>
      <c r="R122" s="42">
        <v>0</v>
      </c>
      <c r="S122" s="43">
        <v>0</v>
      </c>
      <c r="T122" s="42">
        <f t="shared" si="52"/>
        <v>0</v>
      </c>
      <c r="U122" s="42">
        <v>0</v>
      </c>
      <c r="V122" s="42">
        <v>0</v>
      </c>
      <c r="W122" s="42">
        <f t="shared" si="53"/>
        <v>0</v>
      </c>
      <c r="X122" s="42">
        <v>0</v>
      </c>
      <c r="Y122" s="43">
        <v>0</v>
      </c>
      <c r="Z122" s="44">
        <f t="shared" si="54"/>
        <v>0</v>
      </c>
      <c r="AA122" s="42">
        <f t="shared" si="55"/>
        <v>0</v>
      </c>
      <c r="AB122" s="42">
        <v>0</v>
      </c>
      <c r="AC122" s="43">
        <v>0</v>
      </c>
      <c r="AD122" s="42">
        <f t="shared" si="56"/>
        <v>0</v>
      </c>
      <c r="AE122" s="42">
        <v>0</v>
      </c>
      <c r="AF122" s="43">
        <v>0</v>
      </c>
      <c r="AG122" s="42">
        <f t="shared" si="57"/>
        <v>0</v>
      </c>
      <c r="AH122" s="42">
        <v>0</v>
      </c>
      <c r="AI122" s="43">
        <v>0</v>
      </c>
      <c r="AJ122" s="42">
        <f t="shared" si="58"/>
        <v>0</v>
      </c>
      <c r="AK122" s="42">
        <v>0</v>
      </c>
      <c r="AL122" s="43">
        <v>0</v>
      </c>
      <c r="AM122" s="42">
        <f t="shared" si="59"/>
        <v>0</v>
      </c>
      <c r="AN122" s="42">
        <v>0</v>
      </c>
      <c r="AO122" s="43">
        <v>0</v>
      </c>
    </row>
    <row r="123" spans="1:41" ht="19.5" customHeight="1">
      <c r="A123" s="41" t="s">
        <v>38</v>
      </c>
      <c r="B123" s="41" t="s">
        <v>38</v>
      </c>
      <c r="C123" s="41" t="s">
        <v>38</v>
      </c>
      <c r="D123" s="41" t="s">
        <v>254</v>
      </c>
      <c r="E123" s="42">
        <f t="shared" si="45"/>
        <v>655.98</v>
      </c>
      <c r="F123" s="42">
        <f t="shared" si="46"/>
        <v>655.98</v>
      </c>
      <c r="G123" s="42">
        <f t="shared" si="47"/>
        <v>655.98</v>
      </c>
      <c r="H123" s="42">
        <v>172.51</v>
      </c>
      <c r="I123" s="43">
        <v>483.47</v>
      </c>
      <c r="J123" s="42">
        <f t="shared" si="48"/>
        <v>0</v>
      </c>
      <c r="K123" s="42">
        <v>0</v>
      </c>
      <c r="L123" s="43">
        <v>0</v>
      </c>
      <c r="M123" s="42">
        <f t="shared" si="49"/>
        <v>0</v>
      </c>
      <c r="N123" s="42">
        <v>0</v>
      </c>
      <c r="O123" s="43">
        <v>0</v>
      </c>
      <c r="P123" s="44">
        <f t="shared" si="50"/>
        <v>0</v>
      </c>
      <c r="Q123" s="42">
        <f t="shared" si="51"/>
        <v>0</v>
      </c>
      <c r="R123" s="42">
        <v>0</v>
      </c>
      <c r="S123" s="43">
        <v>0</v>
      </c>
      <c r="T123" s="42">
        <f t="shared" si="52"/>
        <v>0</v>
      </c>
      <c r="U123" s="42">
        <v>0</v>
      </c>
      <c r="V123" s="42">
        <v>0</v>
      </c>
      <c r="W123" s="42">
        <f t="shared" si="53"/>
        <v>0</v>
      </c>
      <c r="X123" s="42">
        <v>0</v>
      </c>
      <c r="Y123" s="43">
        <v>0</v>
      </c>
      <c r="Z123" s="44">
        <f t="shared" si="54"/>
        <v>0</v>
      </c>
      <c r="AA123" s="42">
        <f t="shared" si="55"/>
        <v>0</v>
      </c>
      <c r="AB123" s="42">
        <v>0</v>
      </c>
      <c r="AC123" s="43">
        <v>0</v>
      </c>
      <c r="AD123" s="42">
        <f t="shared" si="56"/>
        <v>0</v>
      </c>
      <c r="AE123" s="42">
        <v>0</v>
      </c>
      <c r="AF123" s="43">
        <v>0</v>
      </c>
      <c r="AG123" s="42">
        <f t="shared" si="57"/>
        <v>0</v>
      </c>
      <c r="AH123" s="42">
        <v>0</v>
      </c>
      <c r="AI123" s="43">
        <v>0</v>
      </c>
      <c r="AJ123" s="42">
        <f t="shared" si="58"/>
        <v>0</v>
      </c>
      <c r="AK123" s="42">
        <v>0</v>
      </c>
      <c r="AL123" s="43">
        <v>0</v>
      </c>
      <c r="AM123" s="42">
        <f t="shared" si="59"/>
        <v>0</v>
      </c>
      <c r="AN123" s="42">
        <v>0</v>
      </c>
      <c r="AO123" s="43">
        <v>0</v>
      </c>
    </row>
    <row r="124" spans="1:41" ht="19.5" customHeight="1">
      <c r="A124" s="41" t="s">
        <v>255</v>
      </c>
      <c r="B124" s="41" t="s">
        <v>95</v>
      </c>
      <c r="C124" s="41" t="s">
        <v>153</v>
      </c>
      <c r="D124" s="41" t="s">
        <v>256</v>
      </c>
      <c r="E124" s="42">
        <f t="shared" si="45"/>
        <v>129.07</v>
      </c>
      <c r="F124" s="42">
        <f t="shared" si="46"/>
        <v>129.07</v>
      </c>
      <c r="G124" s="42">
        <f t="shared" si="47"/>
        <v>129.07</v>
      </c>
      <c r="H124" s="42">
        <v>129.07</v>
      </c>
      <c r="I124" s="43">
        <v>0</v>
      </c>
      <c r="J124" s="42">
        <f t="shared" si="48"/>
        <v>0</v>
      </c>
      <c r="K124" s="42">
        <v>0</v>
      </c>
      <c r="L124" s="43">
        <v>0</v>
      </c>
      <c r="M124" s="42">
        <f t="shared" si="49"/>
        <v>0</v>
      </c>
      <c r="N124" s="42">
        <v>0</v>
      </c>
      <c r="O124" s="43">
        <v>0</v>
      </c>
      <c r="P124" s="44">
        <f t="shared" si="50"/>
        <v>0</v>
      </c>
      <c r="Q124" s="42">
        <f t="shared" si="51"/>
        <v>0</v>
      </c>
      <c r="R124" s="42">
        <v>0</v>
      </c>
      <c r="S124" s="43">
        <v>0</v>
      </c>
      <c r="T124" s="42">
        <f t="shared" si="52"/>
        <v>0</v>
      </c>
      <c r="U124" s="42">
        <v>0</v>
      </c>
      <c r="V124" s="42">
        <v>0</v>
      </c>
      <c r="W124" s="42">
        <f t="shared" si="53"/>
        <v>0</v>
      </c>
      <c r="X124" s="42">
        <v>0</v>
      </c>
      <c r="Y124" s="43">
        <v>0</v>
      </c>
      <c r="Z124" s="44">
        <f t="shared" si="54"/>
        <v>0</v>
      </c>
      <c r="AA124" s="42">
        <f t="shared" si="55"/>
        <v>0</v>
      </c>
      <c r="AB124" s="42">
        <v>0</v>
      </c>
      <c r="AC124" s="43">
        <v>0</v>
      </c>
      <c r="AD124" s="42">
        <f t="shared" si="56"/>
        <v>0</v>
      </c>
      <c r="AE124" s="42">
        <v>0</v>
      </c>
      <c r="AF124" s="43">
        <v>0</v>
      </c>
      <c r="AG124" s="42">
        <f t="shared" si="57"/>
        <v>0</v>
      </c>
      <c r="AH124" s="42">
        <v>0</v>
      </c>
      <c r="AI124" s="43">
        <v>0</v>
      </c>
      <c r="AJ124" s="42">
        <f t="shared" si="58"/>
        <v>0</v>
      </c>
      <c r="AK124" s="42">
        <v>0</v>
      </c>
      <c r="AL124" s="43">
        <v>0</v>
      </c>
      <c r="AM124" s="42">
        <f t="shared" si="59"/>
        <v>0</v>
      </c>
      <c r="AN124" s="42">
        <v>0</v>
      </c>
      <c r="AO124" s="43">
        <v>0</v>
      </c>
    </row>
    <row r="125" spans="1:41" ht="19.5" customHeight="1">
      <c r="A125" s="41" t="s">
        <v>255</v>
      </c>
      <c r="B125" s="41" t="s">
        <v>97</v>
      </c>
      <c r="C125" s="41" t="s">
        <v>153</v>
      </c>
      <c r="D125" s="41" t="s">
        <v>257</v>
      </c>
      <c r="E125" s="42">
        <f t="shared" si="45"/>
        <v>526.9100000000001</v>
      </c>
      <c r="F125" s="42">
        <f t="shared" si="46"/>
        <v>526.9100000000001</v>
      </c>
      <c r="G125" s="42">
        <f t="shared" si="47"/>
        <v>526.9100000000001</v>
      </c>
      <c r="H125" s="42">
        <v>43.44</v>
      </c>
      <c r="I125" s="43">
        <v>483.47</v>
      </c>
      <c r="J125" s="42">
        <f t="shared" si="48"/>
        <v>0</v>
      </c>
      <c r="K125" s="42">
        <v>0</v>
      </c>
      <c r="L125" s="43">
        <v>0</v>
      </c>
      <c r="M125" s="42">
        <f t="shared" si="49"/>
        <v>0</v>
      </c>
      <c r="N125" s="42">
        <v>0</v>
      </c>
      <c r="O125" s="43">
        <v>0</v>
      </c>
      <c r="P125" s="44">
        <f t="shared" si="50"/>
        <v>0</v>
      </c>
      <c r="Q125" s="42">
        <f t="shared" si="51"/>
        <v>0</v>
      </c>
      <c r="R125" s="42">
        <v>0</v>
      </c>
      <c r="S125" s="43">
        <v>0</v>
      </c>
      <c r="T125" s="42">
        <f t="shared" si="52"/>
        <v>0</v>
      </c>
      <c r="U125" s="42">
        <v>0</v>
      </c>
      <c r="V125" s="42">
        <v>0</v>
      </c>
      <c r="W125" s="42">
        <f t="shared" si="53"/>
        <v>0</v>
      </c>
      <c r="X125" s="42">
        <v>0</v>
      </c>
      <c r="Y125" s="43">
        <v>0</v>
      </c>
      <c r="Z125" s="44">
        <f t="shared" si="54"/>
        <v>0</v>
      </c>
      <c r="AA125" s="42">
        <f t="shared" si="55"/>
        <v>0</v>
      </c>
      <c r="AB125" s="42">
        <v>0</v>
      </c>
      <c r="AC125" s="43">
        <v>0</v>
      </c>
      <c r="AD125" s="42">
        <f t="shared" si="56"/>
        <v>0</v>
      </c>
      <c r="AE125" s="42">
        <v>0</v>
      </c>
      <c r="AF125" s="43">
        <v>0</v>
      </c>
      <c r="AG125" s="42">
        <f t="shared" si="57"/>
        <v>0</v>
      </c>
      <c r="AH125" s="42">
        <v>0</v>
      </c>
      <c r="AI125" s="43">
        <v>0</v>
      </c>
      <c r="AJ125" s="42">
        <f t="shared" si="58"/>
        <v>0</v>
      </c>
      <c r="AK125" s="42">
        <v>0</v>
      </c>
      <c r="AL125" s="43">
        <v>0</v>
      </c>
      <c r="AM125" s="42">
        <f t="shared" si="59"/>
        <v>0</v>
      </c>
      <c r="AN125" s="42">
        <v>0</v>
      </c>
      <c r="AO125" s="43">
        <v>0</v>
      </c>
    </row>
    <row r="126" spans="1:41" ht="19.5" customHeight="1">
      <c r="A126" s="41" t="s">
        <v>38</v>
      </c>
      <c r="B126" s="41" t="s">
        <v>38</v>
      </c>
      <c r="C126" s="41" t="s">
        <v>38</v>
      </c>
      <c r="D126" s="41" t="s">
        <v>258</v>
      </c>
      <c r="E126" s="42">
        <f t="shared" si="45"/>
        <v>215.9</v>
      </c>
      <c r="F126" s="42">
        <f t="shared" si="46"/>
        <v>215.9</v>
      </c>
      <c r="G126" s="42">
        <f t="shared" si="47"/>
        <v>215.9</v>
      </c>
      <c r="H126" s="42">
        <v>0</v>
      </c>
      <c r="I126" s="43">
        <v>215.9</v>
      </c>
      <c r="J126" s="42">
        <f t="shared" si="48"/>
        <v>0</v>
      </c>
      <c r="K126" s="42">
        <v>0</v>
      </c>
      <c r="L126" s="43">
        <v>0</v>
      </c>
      <c r="M126" s="42">
        <f t="shared" si="49"/>
        <v>0</v>
      </c>
      <c r="N126" s="42">
        <v>0</v>
      </c>
      <c r="O126" s="43">
        <v>0</v>
      </c>
      <c r="P126" s="44">
        <f t="shared" si="50"/>
        <v>0</v>
      </c>
      <c r="Q126" s="42">
        <f t="shared" si="51"/>
        <v>0</v>
      </c>
      <c r="R126" s="42">
        <v>0</v>
      </c>
      <c r="S126" s="43">
        <v>0</v>
      </c>
      <c r="T126" s="42">
        <f t="shared" si="52"/>
        <v>0</v>
      </c>
      <c r="U126" s="42">
        <v>0</v>
      </c>
      <c r="V126" s="42">
        <v>0</v>
      </c>
      <c r="W126" s="42">
        <f t="shared" si="53"/>
        <v>0</v>
      </c>
      <c r="X126" s="42">
        <v>0</v>
      </c>
      <c r="Y126" s="43">
        <v>0</v>
      </c>
      <c r="Z126" s="44">
        <f t="shared" si="54"/>
        <v>0</v>
      </c>
      <c r="AA126" s="42">
        <f t="shared" si="55"/>
        <v>0</v>
      </c>
      <c r="AB126" s="42">
        <v>0</v>
      </c>
      <c r="AC126" s="43">
        <v>0</v>
      </c>
      <c r="AD126" s="42">
        <f t="shared" si="56"/>
        <v>0</v>
      </c>
      <c r="AE126" s="42">
        <v>0</v>
      </c>
      <c r="AF126" s="43">
        <v>0</v>
      </c>
      <c r="AG126" s="42">
        <f t="shared" si="57"/>
        <v>0</v>
      </c>
      <c r="AH126" s="42">
        <v>0</v>
      </c>
      <c r="AI126" s="43">
        <v>0</v>
      </c>
      <c r="AJ126" s="42">
        <f t="shared" si="58"/>
        <v>0</v>
      </c>
      <c r="AK126" s="42">
        <v>0</v>
      </c>
      <c r="AL126" s="43">
        <v>0</v>
      </c>
      <c r="AM126" s="42">
        <f t="shared" si="59"/>
        <v>0</v>
      </c>
      <c r="AN126" s="42">
        <v>0</v>
      </c>
      <c r="AO126" s="43">
        <v>0</v>
      </c>
    </row>
    <row r="127" spans="1:41" ht="19.5" customHeight="1">
      <c r="A127" s="41" t="s">
        <v>259</v>
      </c>
      <c r="B127" s="41" t="s">
        <v>95</v>
      </c>
      <c r="C127" s="41" t="s">
        <v>153</v>
      </c>
      <c r="D127" s="41" t="s">
        <v>260</v>
      </c>
      <c r="E127" s="42">
        <f t="shared" si="45"/>
        <v>215.9</v>
      </c>
      <c r="F127" s="42">
        <f t="shared" si="46"/>
        <v>215.9</v>
      </c>
      <c r="G127" s="42">
        <f t="shared" si="47"/>
        <v>215.9</v>
      </c>
      <c r="H127" s="42">
        <v>0</v>
      </c>
      <c r="I127" s="43">
        <v>215.9</v>
      </c>
      <c r="J127" s="42">
        <f t="shared" si="48"/>
        <v>0</v>
      </c>
      <c r="K127" s="42">
        <v>0</v>
      </c>
      <c r="L127" s="43">
        <v>0</v>
      </c>
      <c r="M127" s="42">
        <f t="shared" si="49"/>
        <v>0</v>
      </c>
      <c r="N127" s="42">
        <v>0</v>
      </c>
      <c r="O127" s="43">
        <v>0</v>
      </c>
      <c r="P127" s="44">
        <f t="shared" si="50"/>
        <v>0</v>
      </c>
      <c r="Q127" s="42">
        <f t="shared" si="51"/>
        <v>0</v>
      </c>
      <c r="R127" s="42">
        <v>0</v>
      </c>
      <c r="S127" s="43">
        <v>0</v>
      </c>
      <c r="T127" s="42">
        <f t="shared" si="52"/>
        <v>0</v>
      </c>
      <c r="U127" s="42">
        <v>0</v>
      </c>
      <c r="V127" s="42">
        <v>0</v>
      </c>
      <c r="W127" s="42">
        <f t="shared" si="53"/>
        <v>0</v>
      </c>
      <c r="X127" s="42">
        <v>0</v>
      </c>
      <c r="Y127" s="43">
        <v>0</v>
      </c>
      <c r="Z127" s="44">
        <f t="shared" si="54"/>
        <v>0</v>
      </c>
      <c r="AA127" s="42">
        <f t="shared" si="55"/>
        <v>0</v>
      </c>
      <c r="AB127" s="42">
        <v>0</v>
      </c>
      <c r="AC127" s="43">
        <v>0</v>
      </c>
      <c r="AD127" s="42">
        <f t="shared" si="56"/>
        <v>0</v>
      </c>
      <c r="AE127" s="42">
        <v>0</v>
      </c>
      <c r="AF127" s="43">
        <v>0</v>
      </c>
      <c r="AG127" s="42">
        <f t="shared" si="57"/>
        <v>0</v>
      </c>
      <c r="AH127" s="42">
        <v>0</v>
      </c>
      <c r="AI127" s="43">
        <v>0</v>
      </c>
      <c r="AJ127" s="42">
        <f t="shared" si="58"/>
        <v>0</v>
      </c>
      <c r="AK127" s="42">
        <v>0</v>
      </c>
      <c r="AL127" s="43">
        <v>0</v>
      </c>
      <c r="AM127" s="42">
        <f t="shared" si="59"/>
        <v>0</v>
      </c>
      <c r="AN127" s="42">
        <v>0</v>
      </c>
      <c r="AO127" s="43">
        <v>0</v>
      </c>
    </row>
    <row r="128" spans="1:41" ht="19.5" customHeight="1">
      <c r="A128" s="41" t="s">
        <v>38</v>
      </c>
      <c r="B128" s="41" t="s">
        <v>38</v>
      </c>
      <c r="C128" s="41" t="s">
        <v>38</v>
      </c>
      <c r="D128" s="41" t="s">
        <v>246</v>
      </c>
      <c r="E128" s="42">
        <f t="shared" si="45"/>
        <v>0.01</v>
      </c>
      <c r="F128" s="42">
        <f t="shared" si="46"/>
        <v>0.01</v>
      </c>
      <c r="G128" s="42">
        <f t="shared" si="47"/>
        <v>0.01</v>
      </c>
      <c r="H128" s="42">
        <v>0.01</v>
      </c>
      <c r="I128" s="43">
        <v>0</v>
      </c>
      <c r="J128" s="42">
        <f t="shared" si="48"/>
        <v>0</v>
      </c>
      <c r="K128" s="42">
        <v>0</v>
      </c>
      <c r="L128" s="43">
        <v>0</v>
      </c>
      <c r="M128" s="42">
        <f t="shared" si="49"/>
        <v>0</v>
      </c>
      <c r="N128" s="42">
        <v>0</v>
      </c>
      <c r="O128" s="43">
        <v>0</v>
      </c>
      <c r="P128" s="44">
        <f t="shared" si="50"/>
        <v>0</v>
      </c>
      <c r="Q128" s="42">
        <f t="shared" si="51"/>
        <v>0</v>
      </c>
      <c r="R128" s="42">
        <v>0</v>
      </c>
      <c r="S128" s="43">
        <v>0</v>
      </c>
      <c r="T128" s="42">
        <f t="shared" si="52"/>
        <v>0</v>
      </c>
      <c r="U128" s="42">
        <v>0</v>
      </c>
      <c r="V128" s="42">
        <v>0</v>
      </c>
      <c r="W128" s="42">
        <f t="shared" si="53"/>
        <v>0</v>
      </c>
      <c r="X128" s="42">
        <v>0</v>
      </c>
      <c r="Y128" s="43">
        <v>0</v>
      </c>
      <c r="Z128" s="44">
        <f t="shared" si="54"/>
        <v>0</v>
      </c>
      <c r="AA128" s="42">
        <f t="shared" si="55"/>
        <v>0</v>
      </c>
      <c r="AB128" s="42">
        <v>0</v>
      </c>
      <c r="AC128" s="43">
        <v>0</v>
      </c>
      <c r="AD128" s="42">
        <f t="shared" si="56"/>
        <v>0</v>
      </c>
      <c r="AE128" s="42">
        <v>0</v>
      </c>
      <c r="AF128" s="43">
        <v>0</v>
      </c>
      <c r="AG128" s="42">
        <f t="shared" si="57"/>
        <v>0</v>
      </c>
      <c r="AH128" s="42">
        <v>0</v>
      </c>
      <c r="AI128" s="43">
        <v>0</v>
      </c>
      <c r="AJ128" s="42">
        <f t="shared" si="58"/>
        <v>0</v>
      </c>
      <c r="AK128" s="42">
        <v>0</v>
      </c>
      <c r="AL128" s="43">
        <v>0</v>
      </c>
      <c r="AM128" s="42">
        <f t="shared" si="59"/>
        <v>0</v>
      </c>
      <c r="AN128" s="42">
        <v>0</v>
      </c>
      <c r="AO128" s="43">
        <v>0</v>
      </c>
    </row>
    <row r="129" spans="1:41" ht="19.5" customHeight="1">
      <c r="A129" s="41" t="s">
        <v>247</v>
      </c>
      <c r="B129" s="41" t="s">
        <v>95</v>
      </c>
      <c r="C129" s="41" t="s">
        <v>153</v>
      </c>
      <c r="D129" s="41" t="s">
        <v>248</v>
      </c>
      <c r="E129" s="42">
        <f t="shared" si="45"/>
        <v>0.01</v>
      </c>
      <c r="F129" s="42">
        <f t="shared" si="46"/>
        <v>0.01</v>
      </c>
      <c r="G129" s="42">
        <f t="shared" si="47"/>
        <v>0.01</v>
      </c>
      <c r="H129" s="42">
        <v>0.01</v>
      </c>
      <c r="I129" s="43">
        <v>0</v>
      </c>
      <c r="J129" s="42">
        <f t="shared" si="48"/>
        <v>0</v>
      </c>
      <c r="K129" s="42">
        <v>0</v>
      </c>
      <c r="L129" s="43">
        <v>0</v>
      </c>
      <c r="M129" s="42">
        <f t="shared" si="49"/>
        <v>0</v>
      </c>
      <c r="N129" s="42">
        <v>0</v>
      </c>
      <c r="O129" s="43">
        <v>0</v>
      </c>
      <c r="P129" s="44">
        <f t="shared" si="50"/>
        <v>0</v>
      </c>
      <c r="Q129" s="42">
        <f t="shared" si="51"/>
        <v>0</v>
      </c>
      <c r="R129" s="42">
        <v>0</v>
      </c>
      <c r="S129" s="43">
        <v>0</v>
      </c>
      <c r="T129" s="42">
        <f t="shared" si="52"/>
        <v>0</v>
      </c>
      <c r="U129" s="42">
        <v>0</v>
      </c>
      <c r="V129" s="42">
        <v>0</v>
      </c>
      <c r="W129" s="42">
        <f t="shared" si="53"/>
        <v>0</v>
      </c>
      <c r="X129" s="42">
        <v>0</v>
      </c>
      <c r="Y129" s="43">
        <v>0</v>
      </c>
      <c r="Z129" s="44">
        <f t="shared" si="54"/>
        <v>0</v>
      </c>
      <c r="AA129" s="42">
        <f t="shared" si="55"/>
        <v>0</v>
      </c>
      <c r="AB129" s="42">
        <v>0</v>
      </c>
      <c r="AC129" s="43">
        <v>0</v>
      </c>
      <c r="AD129" s="42">
        <f t="shared" si="56"/>
        <v>0</v>
      </c>
      <c r="AE129" s="42">
        <v>0</v>
      </c>
      <c r="AF129" s="43">
        <v>0</v>
      </c>
      <c r="AG129" s="42">
        <f t="shared" si="57"/>
        <v>0</v>
      </c>
      <c r="AH129" s="42">
        <v>0</v>
      </c>
      <c r="AI129" s="43">
        <v>0</v>
      </c>
      <c r="AJ129" s="42">
        <f t="shared" si="58"/>
        <v>0</v>
      </c>
      <c r="AK129" s="42">
        <v>0</v>
      </c>
      <c r="AL129" s="43">
        <v>0</v>
      </c>
      <c r="AM129" s="42">
        <f t="shared" si="59"/>
        <v>0</v>
      </c>
      <c r="AN129" s="42">
        <v>0</v>
      </c>
      <c r="AO129" s="43">
        <v>0</v>
      </c>
    </row>
    <row r="130" spans="1:41" ht="19.5" customHeight="1">
      <c r="A130" s="41" t="s">
        <v>38</v>
      </c>
      <c r="B130" s="41" t="s">
        <v>38</v>
      </c>
      <c r="C130" s="41" t="s">
        <v>38</v>
      </c>
      <c r="D130" s="41" t="s">
        <v>156</v>
      </c>
      <c r="E130" s="42">
        <f t="shared" si="45"/>
        <v>263.34000000000003</v>
      </c>
      <c r="F130" s="42">
        <f t="shared" si="46"/>
        <v>263.34000000000003</v>
      </c>
      <c r="G130" s="42">
        <f t="shared" si="47"/>
        <v>263.34000000000003</v>
      </c>
      <c r="H130" s="42">
        <v>98.34</v>
      </c>
      <c r="I130" s="43">
        <v>165</v>
      </c>
      <c r="J130" s="42">
        <f t="shared" si="48"/>
        <v>0</v>
      </c>
      <c r="K130" s="42">
        <v>0</v>
      </c>
      <c r="L130" s="43">
        <v>0</v>
      </c>
      <c r="M130" s="42">
        <f t="shared" si="49"/>
        <v>0</v>
      </c>
      <c r="N130" s="42">
        <v>0</v>
      </c>
      <c r="O130" s="43">
        <v>0</v>
      </c>
      <c r="P130" s="44">
        <f t="shared" si="50"/>
        <v>0</v>
      </c>
      <c r="Q130" s="42">
        <f t="shared" si="51"/>
        <v>0</v>
      </c>
      <c r="R130" s="42">
        <v>0</v>
      </c>
      <c r="S130" s="43">
        <v>0</v>
      </c>
      <c r="T130" s="42">
        <f t="shared" si="52"/>
        <v>0</v>
      </c>
      <c r="U130" s="42">
        <v>0</v>
      </c>
      <c r="V130" s="42">
        <v>0</v>
      </c>
      <c r="W130" s="42">
        <f t="shared" si="53"/>
        <v>0</v>
      </c>
      <c r="X130" s="42">
        <v>0</v>
      </c>
      <c r="Y130" s="43">
        <v>0</v>
      </c>
      <c r="Z130" s="44">
        <f t="shared" si="54"/>
        <v>0</v>
      </c>
      <c r="AA130" s="42">
        <f t="shared" si="55"/>
        <v>0</v>
      </c>
      <c r="AB130" s="42">
        <v>0</v>
      </c>
      <c r="AC130" s="43">
        <v>0</v>
      </c>
      <c r="AD130" s="42">
        <f t="shared" si="56"/>
        <v>0</v>
      </c>
      <c r="AE130" s="42">
        <v>0</v>
      </c>
      <c r="AF130" s="43">
        <v>0</v>
      </c>
      <c r="AG130" s="42">
        <f t="shared" si="57"/>
        <v>0</v>
      </c>
      <c r="AH130" s="42">
        <v>0</v>
      </c>
      <c r="AI130" s="43">
        <v>0</v>
      </c>
      <c r="AJ130" s="42">
        <f t="shared" si="58"/>
        <v>0</v>
      </c>
      <c r="AK130" s="42">
        <v>0</v>
      </c>
      <c r="AL130" s="43">
        <v>0</v>
      </c>
      <c r="AM130" s="42">
        <f t="shared" si="59"/>
        <v>0</v>
      </c>
      <c r="AN130" s="42">
        <v>0</v>
      </c>
      <c r="AO130" s="43">
        <v>0</v>
      </c>
    </row>
    <row r="131" spans="1:41" ht="19.5" customHeight="1">
      <c r="A131" s="41" t="s">
        <v>38</v>
      </c>
      <c r="B131" s="41" t="s">
        <v>38</v>
      </c>
      <c r="C131" s="41" t="s">
        <v>38</v>
      </c>
      <c r="D131" s="41" t="s">
        <v>254</v>
      </c>
      <c r="E131" s="42">
        <f t="shared" si="45"/>
        <v>263.34000000000003</v>
      </c>
      <c r="F131" s="42">
        <f t="shared" si="46"/>
        <v>263.34000000000003</v>
      </c>
      <c r="G131" s="42">
        <f t="shared" si="47"/>
        <v>263.34000000000003</v>
      </c>
      <c r="H131" s="42">
        <v>98.34</v>
      </c>
      <c r="I131" s="43">
        <v>165</v>
      </c>
      <c r="J131" s="42">
        <f t="shared" si="48"/>
        <v>0</v>
      </c>
      <c r="K131" s="42">
        <v>0</v>
      </c>
      <c r="L131" s="43">
        <v>0</v>
      </c>
      <c r="M131" s="42">
        <f t="shared" si="49"/>
        <v>0</v>
      </c>
      <c r="N131" s="42">
        <v>0</v>
      </c>
      <c r="O131" s="43">
        <v>0</v>
      </c>
      <c r="P131" s="44">
        <f t="shared" si="50"/>
        <v>0</v>
      </c>
      <c r="Q131" s="42">
        <f t="shared" si="51"/>
        <v>0</v>
      </c>
      <c r="R131" s="42">
        <v>0</v>
      </c>
      <c r="S131" s="43">
        <v>0</v>
      </c>
      <c r="T131" s="42">
        <f t="shared" si="52"/>
        <v>0</v>
      </c>
      <c r="U131" s="42">
        <v>0</v>
      </c>
      <c r="V131" s="42">
        <v>0</v>
      </c>
      <c r="W131" s="42">
        <f t="shared" si="53"/>
        <v>0</v>
      </c>
      <c r="X131" s="42">
        <v>0</v>
      </c>
      <c r="Y131" s="43">
        <v>0</v>
      </c>
      <c r="Z131" s="44">
        <f t="shared" si="54"/>
        <v>0</v>
      </c>
      <c r="AA131" s="42">
        <f t="shared" si="55"/>
        <v>0</v>
      </c>
      <c r="AB131" s="42">
        <v>0</v>
      </c>
      <c r="AC131" s="43">
        <v>0</v>
      </c>
      <c r="AD131" s="42">
        <f t="shared" si="56"/>
        <v>0</v>
      </c>
      <c r="AE131" s="42">
        <v>0</v>
      </c>
      <c r="AF131" s="43">
        <v>0</v>
      </c>
      <c r="AG131" s="42">
        <f t="shared" si="57"/>
        <v>0</v>
      </c>
      <c r="AH131" s="42">
        <v>0</v>
      </c>
      <c r="AI131" s="43">
        <v>0</v>
      </c>
      <c r="AJ131" s="42">
        <f t="shared" si="58"/>
        <v>0</v>
      </c>
      <c r="AK131" s="42">
        <v>0</v>
      </c>
      <c r="AL131" s="43">
        <v>0</v>
      </c>
      <c r="AM131" s="42">
        <f t="shared" si="59"/>
        <v>0</v>
      </c>
      <c r="AN131" s="42">
        <v>0</v>
      </c>
      <c r="AO131" s="43">
        <v>0</v>
      </c>
    </row>
    <row r="132" spans="1:41" ht="19.5" customHeight="1">
      <c r="A132" s="41" t="s">
        <v>255</v>
      </c>
      <c r="B132" s="41" t="s">
        <v>95</v>
      </c>
      <c r="C132" s="41" t="s">
        <v>157</v>
      </c>
      <c r="D132" s="41" t="s">
        <v>256</v>
      </c>
      <c r="E132" s="42">
        <f t="shared" si="45"/>
        <v>70.65</v>
      </c>
      <c r="F132" s="42">
        <f t="shared" si="46"/>
        <v>70.65</v>
      </c>
      <c r="G132" s="42">
        <f t="shared" si="47"/>
        <v>70.65</v>
      </c>
      <c r="H132" s="42">
        <v>70.65</v>
      </c>
      <c r="I132" s="43">
        <v>0</v>
      </c>
      <c r="J132" s="42">
        <f t="shared" si="48"/>
        <v>0</v>
      </c>
      <c r="K132" s="42">
        <v>0</v>
      </c>
      <c r="L132" s="43">
        <v>0</v>
      </c>
      <c r="M132" s="42">
        <f t="shared" si="49"/>
        <v>0</v>
      </c>
      <c r="N132" s="42">
        <v>0</v>
      </c>
      <c r="O132" s="43">
        <v>0</v>
      </c>
      <c r="P132" s="44">
        <f t="shared" si="50"/>
        <v>0</v>
      </c>
      <c r="Q132" s="42">
        <f t="shared" si="51"/>
        <v>0</v>
      </c>
      <c r="R132" s="42">
        <v>0</v>
      </c>
      <c r="S132" s="43">
        <v>0</v>
      </c>
      <c r="T132" s="42">
        <f t="shared" si="52"/>
        <v>0</v>
      </c>
      <c r="U132" s="42">
        <v>0</v>
      </c>
      <c r="V132" s="42">
        <v>0</v>
      </c>
      <c r="W132" s="42">
        <f t="shared" si="53"/>
        <v>0</v>
      </c>
      <c r="X132" s="42">
        <v>0</v>
      </c>
      <c r="Y132" s="43">
        <v>0</v>
      </c>
      <c r="Z132" s="44">
        <f t="shared" si="54"/>
        <v>0</v>
      </c>
      <c r="AA132" s="42">
        <f t="shared" si="55"/>
        <v>0</v>
      </c>
      <c r="AB132" s="42">
        <v>0</v>
      </c>
      <c r="AC132" s="43">
        <v>0</v>
      </c>
      <c r="AD132" s="42">
        <f t="shared" si="56"/>
        <v>0</v>
      </c>
      <c r="AE132" s="42">
        <v>0</v>
      </c>
      <c r="AF132" s="43">
        <v>0</v>
      </c>
      <c r="AG132" s="42">
        <f t="shared" si="57"/>
        <v>0</v>
      </c>
      <c r="AH132" s="42">
        <v>0</v>
      </c>
      <c r="AI132" s="43">
        <v>0</v>
      </c>
      <c r="AJ132" s="42">
        <f t="shared" si="58"/>
        <v>0</v>
      </c>
      <c r="AK132" s="42">
        <v>0</v>
      </c>
      <c r="AL132" s="43">
        <v>0</v>
      </c>
      <c r="AM132" s="42">
        <f t="shared" si="59"/>
        <v>0</v>
      </c>
      <c r="AN132" s="42">
        <v>0</v>
      </c>
      <c r="AO132" s="43">
        <v>0</v>
      </c>
    </row>
    <row r="133" spans="1:41" ht="19.5" customHeight="1">
      <c r="A133" s="41" t="s">
        <v>255</v>
      </c>
      <c r="B133" s="41" t="s">
        <v>97</v>
      </c>
      <c r="C133" s="41" t="s">
        <v>157</v>
      </c>
      <c r="D133" s="41" t="s">
        <v>257</v>
      </c>
      <c r="E133" s="42">
        <f t="shared" si="45"/>
        <v>192.69</v>
      </c>
      <c r="F133" s="42">
        <f t="shared" si="46"/>
        <v>192.69</v>
      </c>
      <c r="G133" s="42">
        <f t="shared" si="47"/>
        <v>192.69</v>
      </c>
      <c r="H133" s="42">
        <v>27.69</v>
      </c>
      <c r="I133" s="43">
        <v>165</v>
      </c>
      <c r="J133" s="42">
        <f t="shared" si="48"/>
        <v>0</v>
      </c>
      <c r="K133" s="42">
        <v>0</v>
      </c>
      <c r="L133" s="43">
        <v>0</v>
      </c>
      <c r="M133" s="42">
        <f t="shared" si="49"/>
        <v>0</v>
      </c>
      <c r="N133" s="42">
        <v>0</v>
      </c>
      <c r="O133" s="43">
        <v>0</v>
      </c>
      <c r="P133" s="44">
        <f t="shared" si="50"/>
        <v>0</v>
      </c>
      <c r="Q133" s="42">
        <f t="shared" si="51"/>
        <v>0</v>
      </c>
      <c r="R133" s="42">
        <v>0</v>
      </c>
      <c r="S133" s="43">
        <v>0</v>
      </c>
      <c r="T133" s="42">
        <f t="shared" si="52"/>
        <v>0</v>
      </c>
      <c r="U133" s="42">
        <v>0</v>
      </c>
      <c r="V133" s="42">
        <v>0</v>
      </c>
      <c r="W133" s="42">
        <f t="shared" si="53"/>
        <v>0</v>
      </c>
      <c r="X133" s="42">
        <v>0</v>
      </c>
      <c r="Y133" s="43">
        <v>0</v>
      </c>
      <c r="Z133" s="44">
        <f t="shared" si="54"/>
        <v>0</v>
      </c>
      <c r="AA133" s="42">
        <f t="shared" si="55"/>
        <v>0</v>
      </c>
      <c r="AB133" s="42">
        <v>0</v>
      </c>
      <c r="AC133" s="43">
        <v>0</v>
      </c>
      <c r="AD133" s="42">
        <f t="shared" si="56"/>
        <v>0</v>
      </c>
      <c r="AE133" s="42">
        <v>0</v>
      </c>
      <c r="AF133" s="43">
        <v>0</v>
      </c>
      <c r="AG133" s="42">
        <f t="shared" si="57"/>
        <v>0</v>
      </c>
      <c r="AH133" s="42">
        <v>0</v>
      </c>
      <c r="AI133" s="43">
        <v>0</v>
      </c>
      <c r="AJ133" s="42">
        <f t="shared" si="58"/>
        <v>0</v>
      </c>
      <c r="AK133" s="42">
        <v>0</v>
      </c>
      <c r="AL133" s="43">
        <v>0</v>
      </c>
      <c r="AM133" s="42">
        <f t="shared" si="59"/>
        <v>0</v>
      </c>
      <c r="AN133" s="42">
        <v>0</v>
      </c>
      <c r="AO133" s="43">
        <v>0</v>
      </c>
    </row>
    <row r="134" spans="1:41" ht="19.5" customHeight="1">
      <c r="A134" s="41" t="s">
        <v>38</v>
      </c>
      <c r="B134" s="41" t="s">
        <v>38</v>
      </c>
      <c r="C134" s="41" t="s">
        <v>38</v>
      </c>
      <c r="D134" s="41" t="s">
        <v>158</v>
      </c>
      <c r="E134" s="42">
        <f t="shared" si="45"/>
        <v>1850.2399999999998</v>
      </c>
      <c r="F134" s="42">
        <f t="shared" si="46"/>
        <v>1850.2399999999998</v>
      </c>
      <c r="G134" s="42">
        <f t="shared" si="47"/>
        <v>1850.2399999999998</v>
      </c>
      <c r="H134" s="42">
        <v>522.89</v>
      </c>
      <c r="I134" s="43">
        <v>1327.35</v>
      </c>
      <c r="J134" s="42">
        <f t="shared" si="48"/>
        <v>0</v>
      </c>
      <c r="K134" s="42">
        <v>0</v>
      </c>
      <c r="L134" s="43">
        <v>0</v>
      </c>
      <c r="M134" s="42">
        <f t="shared" si="49"/>
        <v>0</v>
      </c>
      <c r="N134" s="42">
        <v>0</v>
      </c>
      <c r="O134" s="43">
        <v>0</v>
      </c>
      <c r="P134" s="44">
        <f t="shared" si="50"/>
        <v>0</v>
      </c>
      <c r="Q134" s="42">
        <f t="shared" si="51"/>
        <v>0</v>
      </c>
      <c r="R134" s="42">
        <v>0</v>
      </c>
      <c r="S134" s="43">
        <v>0</v>
      </c>
      <c r="T134" s="42">
        <f t="shared" si="52"/>
        <v>0</v>
      </c>
      <c r="U134" s="42">
        <v>0</v>
      </c>
      <c r="V134" s="42">
        <v>0</v>
      </c>
      <c r="W134" s="42">
        <f t="shared" si="53"/>
        <v>0</v>
      </c>
      <c r="X134" s="42">
        <v>0</v>
      </c>
      <c r="Y134" s="43">
        <v>0</v>
      </c>
      <c r="Z134" s="44">
        <f t="shared" si="54"/>
        <v>0</v>
      </c>
      <c r="AA134" s="42">
        <f t="shared" si="55"/>
        <v>0</v>
      </c>
      <c r="AB134" s="42">
        <v>0</v>
      </c>
      <c r="AC134" s="43">
        <v>0</v>
      </c>
      <c r="AD134" s="42">
        <f t="shared" si="56"/>
        <v>0</v>
      </c>
      <c r="AE134" s="42">
        <v>0</v>
      </c>
      <c r="AF134" s="43">
        <v>0</v>
      </c>
      <c r="AG134" s="42">
        <f t="shared" si="57"/>
        <v>0</v>
      </c>
      <c r="AH134" s="42">
        <v>0</v>
      </c>
      <c r="AI134" s="43">
        <v>0</v>
      </c>
      <c r="AJ134" s="42">
        <f t="shared" si="58"/>
        <v>0</v>
      </c>
      <c r="AK134" s="42">
        <v>0</v>
      </c>
      <c r="AL134" s="43">
        <v>0</v>
      </c>
      <c r="AM134" s="42">
        <f t="shared" si="59"/>
        <v>0</v>
      </c>
      <c r="AN134" s="42">
        <v>0</v>
      </c>
      <c r="AO134" s="43">
        <v>0</v>
      </c>
    </row>
    <row r="135" spans="1:41" ht="19.5" customHeight="1">
      <c r="A135" s="41" t="s">
        <v>38</v>
      </c>
      <c r="B135" s="41" t="s">
        <v>38</v>
      </c>
      <c r="C135" s="41" t="s">
        <v>38</v>
      </c>
      <c r="D135" s="41" t="s">
        <v>159</v>
      </c>
      <c r="E135" s="42">
        <f aca="true" t="shared" si="60" ref="E135:E142">SUM(F135,P135,Z135)</f>
        <v>1850.2399999999998</v>
      </c>
      <c r="F135" s="42">
        <f aca="true" t="shared" si="61" ref="F135:F142">SUM(G135,J135,M135)</f>
        <v>1850.2399999999998</v>
      </c>
      <c r="G135" s="42">
        <f aca="true" t="shared" si="62" ref="G135:G142">SUM(H135:I135)</f>
        <v>1850.2399999999998</v>
      </c>
      <c r="H135" s="42">
        <v>522.89</v>
      </c>
      <c r="I135" s="43">
        <v>1327.35</v>
      </c>
      <c r="J135" s="42">
        <f aca="true" t="shared" si="63" ref="J135:J142">SUM(K135:L135)</f>
        <v>0</v>
      </c>
      <c r="K135" s="42">
        <v>0</v>
      </c>
      <c r="L135" s="43">
        <v>0</v>
      </c>
      <c r="M135" s="42">
        <f aca="true" t="shared" si="64" ref="M135:M142">SUM(N135:O135)</f>
        <v>0</v>
      </c>
      <c r="N135" s="42">
        <v>0</v>
      </c>
      <c r="O135" s="43">
        <v>0</v>
      </c>
      <c r="P135" s="44">
        <f aca="true" t="shared" si="65" ref="P135:P142">SUM(Q135,T135,W135)</f>
        <v>0</v>
      </c>
      <c r="Q135" s="42">
        <f aca="true" t="shared" si="66" ref="Q135:Q142">SUM(R135:S135)</f>
        <v>0</v>
      </c>
      <c r="R135" s="42">
        <v>0</v>
      </c>
      <c r="S135" s="43">
        <v>0</v>
      </c>
      <c r="T135" s="42">
        <f aca="true" t="shared" si="67" ref="T135:T142">SUM(U135:V135)</f>
        <v>0</v>
      </c>
      <c r="U135" s="42">
        <v>0</v>
      </c>
      <c r="V135" s="42">
        <v>0</v>
      </c>
      <c r="W135" s="42">
        <f aca="true" t="shared" si="68" ref="W135:W142">SUM(X135:Y135)</f>
        <v>0</v>
      </c>
      <c r="X135" s="42">
        <v>0</v>
      </c>
      <c r="Y135" s="43">
        <v>0</v>
      </c>
      <c r="Z135" s="44">
        <f aca="true" t="shared" si="69" ref="Z135:Z142">SUM(AA135,AD135,AG135,AJ135,AM135)</f>
        <v>0</v>
      </c>
      <c r="AA135" s="42">
        <f aca="true" t="shared" si="70" ref="AA135:AA142">SUM(AB135:AC135)</f>
        <v>0</v>
      </c>
      <c r="AB135" s="42">
        <v>0</v>
      </c>
      <c r="AC135" s="43">
        <v>0</v>
      </c>
      <c r="AD135" s="42">
        <f aca="true" t="shared" si="71" ref="AD135:AD142">SUM(AE135:AF135)</f>
        <v>0</v>
      </c>
      <c r="AE135" s="42">
        <v>0</v>
      </c>
      <c r="AF135" s="43">
        <v>0</v>
      </c>
      <c r="AG135" s="42">
        <f aca="true" t="shared" si="72" ref="AG135:AG142">SUM(AH135:AI135)</f>
        <v>0</v>
      </c>
      <c r="AH135" s="42">
        <v>0</v>
      </c>
      <c r="AI135" s="43">
        <v>0</v>
      </c>
      <c r="AJ135" s="42">
        <f aca="true" t="shared" si="73" ref="AJ135:AJ142">SUM(AK135:AL135)</f>
        <v>0</v>
      </c>
      <c r="AK135" s="42">
        <v>0</v>
      </c>
      <c r="AL135" s="43">
        <v>0</v>
      </c>
      <c r="AM135" s="42">
        <f aca="true" t="shared" si="74" ref="AM135:AM142">SUM(AN135:AO135)</f>
        <v>0</v>
      </c>
      <c r="AN135" s="42">
        <v>0</v>
      </c>
      <c r="AO135" s="43">
        <v>0</v>
      </c>
    </row>
    <row r="136" spans="1:41" ht="19.5" customHeight="1">
      <c r="A136" s="41" t="s">
        <v>38</v>
      </c>
      <c r="B136" s="41" t="s">
        <v>38</v>
      </c>
      <c r="C136" s="41" t="s">
        <v>38</v>
      </c>
      <c r="D136" s="41" t="s">
        <v>254</v>
      </c>
      <c r="E136" s="42">
        <f t="shared" si="60"/>
        <v>1848.6999999999998</v>
      </c>
      <c r="F136" s="42">
        <f t="shared" si="61"/>
        <v>1848.6999999999998</v>
      </c>
      <c r="G136" s="42">
        <f t="shared" si="62"/>
        <v>1848.6999999999998</v>
      </c>
      <c r="H136" s="42">
        <v>522.85</v>
      </c>
      <c r="I136" s="43">
        <v>1325.85</v>
      </c>
      <c r="J136" s="42">
        <f t="shared" si="63"/>
        <v>0</v>
      </c>
      <c r="K136" s="42">
        <v>0</v>
      </c>
      <c r="L136" s="43">
        <v>0</v>
      </c>
      <c r="M136" s="42">
        <f t="shared" si="64"/>
        <v>0</v>
      </c>
      <c r="N136" s="42">
        <v>0</v>
      </c>
      <c r="O136" s="43">
        <v>0</v>
      </c>
      <c r="P136" s="44">
        <f t="shared" si="65"/>
        <v>0</v>
      </c>
      <c r="Q136" s="42">
        <f t="shared" si="66"/>
        <v>0</v>
      </c>
      <c r="R136" s="42">
        <v>0</v>
      </c>
      <c r="S136" s="43">
        <v>0</v>
      </c>
      <c r="T136" s="42">
        <f t="shared" si="67"/>
        <v>0</v>
      </c>
      <c r="U136" s="42">
        <v>0</v>
      </c>
      <c r="V136" s="42">
        <v>0</v>
      </c>
      <c r="W136" s="42">
        <f t="shared" si="68"/>
        <v>0</v>
      </c>
      <c r="X136" s="42">
        <v>0</v>
      </c>
      <c r="Y136" s="43">
        <v>0</v>
      </c>
      <c r="Z136" s="44">
        <f t="shared" si="69"/>
        <v>0</v>
      </c>
      <c r="AA136" s="42">
        <f t="shared" si="70"/>
        <v>0</v>
      </c>
      <c r="AB136" s="42">
        <v>0</v>
      </c>
      <c r="AC136" s="43">
        <v>0</v>
      </c>
      <c r="AD136" s="42">
        <f t="shared" si="71"/>
        <v>0</v>
      </c>
      <c r="AE136" s="42">
        <v>0</v>
      </c>
      <c r="AF136" s="43">
        <v>0</v>
      </c>
      <c r="AG136" s="42">
        <f t="shared" si="72"/>
        <v>0</v>
      </c>
      <c r="AH136" s="42">
        <v>0</v>
      </c>
      <c r="AI136" s="43">
        <v>0</v>
      </c>
      <c r="AJ136" s="42">
        <f t="shared" si="73"/>
        <v>0</v>
      </c>
      <c r="AK136" s="42">
        <v>0</v>
      </c>
      <c r="AL136" s="43">
        <v>0</v>
      </c>
      <c r="AM136" s="42">
        <f t="shared" si="74"/>
        <v>0</v>
      </c>
      <c r="AN136" s="42">
        <v>0</v>
      </c>
      <c r="AO136" s="43">
        <v>0</v>
      </c>
    </row>
    <row r="137" spans="1:41" ht="19.5" customHeight="1">
      <c r="A137" s="41" t="s">
        <v>255</v>
      </c>
      <c r="B137" s="41" t="s">
        <v>95</v>
      </c>
      <c r="C137" s="41" t="s">
        <v>160</v>
      </c>
      <c r="D137" s="41" t="s">
        <v>256</v>
      </c>
      <c r="E137" s="42">
        <f t="shared" si="60"/>
        <v>364.2</v>
      </c>
      <c r="F137" s="42">
        <f t="shared" si="61"/>
        <v>364.2</v>
      </c>
      <c r="G137" s="42">
        <f t="shared" si="62"/>
        <v>364.2</v>
      </c>
      <c r="H137" s="42">
        <v>364.2</v>
      </c>
      <c r="I137" s="43">
        <v>0</v>
      </c>
      <c r="J137" s="42">
        <f t="shared" si="63"/>
        <v>0</v>
      </c>
      <c r="K137" s="42">
        <v>0</v>
      </c>
      <c r="L137" s="43">
        <v>0</v>
      </c>
      <c r="M137" s="42">
        <f t="shared" si="64"/>
        <v>0</v>
      </c>
      <c r="N137" s="42">
        <v>0</v>
      </c>
      <c r="O137" s="43">
        <v>0</v>
      </c>
      <c r="P137" s="44">
        <f t="shared" si="65"/>
        <v>0</v>
      </c>
      <c r="Q137" s="42">
        <f t="shared" si="66"/>
        <v>0</v>
      </c>
      <c r="R137" s="42">
        <v>0</v>
      </c>
      <c r="S137" s="43">
        <v>0</v>
      </c>
      <c r="T137" s="42">
        <f t="shared" si="67"/>
        <v>0</v>
      </c>
      <c r="U137" s="42">
        <v>0</v>
      </c>
      <c r="V137" s="42">
        <v>0</v>
      </c>
      <c r="W137" s="42">
        <f t="shared" si="68"/>
        <v>0</v>
      </c>
      <c r="X137" s="42">
        <v>0</v>
      </c>
      <c r="Y137" s="43">
        <v>0</v>
      </c>
      <c r="Z137" s="44">
        <f t="shared" si="69"/>
        <v>0</v>
      </c>
      <c r="AA137" s="42">
        <f t="shared" si="70"/>
        <v>0</v>
      </c>
      <c r="AB137" s="42">
        <v>0</v>
      </c>
      <c r="AC137" s="43">
        <v>0</v>
      </c>
      <c r="AD137" s="42">
        <f t="shared" si="71"/>
        <v>0</v>
      </c>
      <c r="AE137" s="42">
        <v>0</v>
      </c>
      <c r="AF137" s="43">
        <v>0</v>
      </c>
      <c r="AG137" s="42">
        <f t="shared" si="72"/>
        <v>0</v>
      </c>
      <c r="AH137" s="42">
        <v>0</v>
      </c>
      <c r="AI137" s="43">
        <v>0</v>
      </c>
      <c r="AJ137" s="42">
        <f t="shared" si="73"/>
        <v>0</v>
      </c>
      <c r="AK137" s="42">
        <v>0</v>
      </c>
      <c r="AL137" s="43">
        <v>0</v>
      </c>
      <c r="AM137" s="42">
        <f t="shared" si="74"/>
        <v>0</v>
      </c>
      <c r="AN137" s="42">
        <v>0</v>
      </c>
      <c r="AO137" s="43">
        <v>0</v>
      </c>
    </row>
    <row r="138" spans="1:41" ht="19.5" customHeight="1">
      <c r="A138" s="41" t="s">
        <v>255</v>
      </c>
      <c r="B138" s="41" t="s">
        <v>97</v>
      </c>
      <c r="C138" s="41" t="s">
        <v>160</v>
      </c>
      <c r="D138" s="41" t="s">
        <v>257</v>
      </c>
      <c r="E138" s="42">
        <f t="shared" si="60"/>
        <v>1484.5</v>
      </c>
      <c r="F138" s="42">
        <f t="shared" si="61"/>
        <v>1484.5</v>
      </c>
      <c r="G138" s="42">
        <f t="shared" si="62"/>
        <v>1484.5</v>
      </c>
      <c r="H138" s="42">
        <v>158.65</v>
      </c>
      <c r="I138" s="43">
        <v>1325.85</v>
      </c>
      <c r="J138" s="42">
        <f t="shared" si="63"/>
        <v>0</v>
      </c>
      <c r="K138" s="42">
        <v>0</v>
      </c>
      <c r="L138" s="43">
        <v>0</v>
      </c>
      <c r="M138" s="42">
        <f t="shared" si="64"/>
        <v>0</v>
      </c>
      <c r="N138" s="42">
        <v>0</v>
      </c>
      <c r="O138" s="43">
        <v>0</v>
      </c>
      <c r="P138" s="44">
        <f t="shared" si="65"/>
        <v>0</v>
      </c>
      <c r="Q138" s="42">
        <f t="shared" si="66"/>
        <v>0</v>
      </c>
      <c r="R138" s="42">
        <v>0</v>
      </c>
      <c r="S138" s="43">
        <v>0</v>
      </c>
      <c r="T138" s="42">
        <f t="shared" si="67"/>
        <v>0</v>
      </c>
      <c r="U138" s="42">
        <v>0</v>
      </c>
      <c r="V138" s="42">
        <v>0</v>
      </c>
      <c r="W138" s="42">
        <f t="shared" si="68"/>
        <v>0</v>
      </c>
      <c r="X138" s="42">
        <v>0</v>
      </c>
      <c r="Y138" s="43">
        <v>0</v>
      </c>
      <c r="Z138" s="44">
        <f t="shared" si="69"/>
        <v>0</v>
      </c>
      <c r="AA138" s="42">
        <f t="shared" si="70"/>
        <v>0</v>
      </c>
      <c r="AB138" s="42">
        <v>0</v>
      </c>
      <c r="AC138" s="43">
        <v>0</v>
      </c>
      <c r="AD138" s="42">
        <f t="shared" si="71"/>
        <v>0</v>
      </c>
      <c r="AE138" s="42">
        <v>0</v>
      </c>
      <c r="AF138" s="43">
        <v>0</v>
      </c>
      <c r="AG138" s="42">
        <f t="shared" si="72"/>
        <v>0</v>
      </c>
      <c r="AH138" s="42">
        <v>0</v>
      </c>
      <c r="AI138" s="43">
        <v>0</v>
      </c>
      <c r="AJ138" s="42">
        <f t="shared" si="73"/>
        <v>0</v>
      </c>
      <c r="AK138" s="42">
        <v>0</v>
      </c>
      <c r="AL138" s="43">
        <v>0</v>
      </c>
      <c r="AM138" s="42">
        <f t="shared" si="74"/>
        <v>0</v>
      </c>
      <c r="AN138" s="42">
        <v>0</v>
      </c>
      <c r="AO138" s="43">
        <v>0</v>
      </c>
    </row>
    <row r="139" spans="1:41" ht="19.5" customHeight="1">
      <c r="A139" s="41" t="s">
        <v>38</v>
      </c>
      <c r="B139" s="41" t="s">
        <v>38</v>
      </c>
      <c r="C139" s="41" t="s">
        <v>38</v>
      </c>
      <c r="D139" s="41" t="s">
        <v>258</v>
      </c>
      <c r="E139" s="42">
        <f t="shared" si="60"/>
        <v>1.5</v>
      </c>
      <c r="F139" s="42">
        <f t="shared" si="61"/>
        <v>1.5</v>
      </c>
      <c r="G139" s="42">
        <f t="shared" si="62"/>
        <v>1.5</v>
      </c>
      <c r="H139" s="42">
        <v>0</v>
      </c>
      <c r="I139" s="43">
        <v>1.5</v>
      </c>
      <c r="J139" s="42">
        <f t="shared" si="63"/>
        <v>0</v>
      </c>
      <c r="K139" s="42">
        <v>0</v>
      </c>
      <c r="L139" s="43">
        <v>0</v>
      </c>
      <c r="M139" s="42">
        <f t="shared" si="64"/>
        <v>0</v>
      </c>
      <c r="N139" s="42">
        <v>0</v>
      </c>
      <c r="O139" s="43">
        <v>0</v>
      </c>
      <c r="P139" s="44">
        <f t="shared" si="65"/>
        <v>0</v>
      </c>
      <c r="Q139" s="42">
        <f t="shared" si="66"/>
        <v>0</v>
      </c>
      <c r="R139" s="42">
        <v>0</v>
      </c>
      <c r="S139" s="43">
        <v>0</v>
      </c>
      <c r="T139" s="42">
        <f t="shared" si="67"/>
        <v>0</v>
      </c>
      <c r="U139" s="42">
        <v>0</v>
      </c>
      <c r="V139" s="42">
        <v>0</v>
      </c>
      <c r="W139" s="42">
        <f t="shared" si="68"/>
        <v>0</v>
      </c>
      <c r="X139" s="42">
        <v>0</v>
      </c>
      <c r="Y139" s="43">
        <v>0</v>
      </c>
      <c r="Z139" s="44">
        <f t="shared" si="69"/>
        <v>0</v>
      </c>
      <c r="AA139" s="42">
        <f t="shared" si="70"/>
        <v>0</v>
      </c>
      <c r="AB139" s="42">
        <v>0</v>
      </c>
      <c r="AC139" s="43">
        <v>0</v>
      </c>
      <c r="AD139" s="42">
        <f t="shared" si="71"/>
        <v>0</v>
      </c>
      <c r="AE139" s="42">
        <v>0</v>
      </c>
      <c r="AF139" s="43">
        <v>0</v>
      </c>
      <c r="AG139" s="42">
        <f t="shared" si="72"/>
        <v>0</v>
      </c>
      <c r="AH139" s="42">
        <v>0</v>
      </c>
      <c r="AI139" s="43">
        <v>0</v>
      </c>
      <c r="AJ139" s="42">
        <f t="shared" si="73"/>
        <v>0</v>
      </c>
      <c r="AK139" s="42">
        <v>0</v>
      </c>
      <c r="AL139" s="43">
        <v>0</v>
      </c>
      <c r="AM139" s="42">
        <f t="shared" si="74"/>
        <v>0</v>
      </c>
      <c r="AN139" s="42">
        <v>0</v>
      </c>
      <c r="AO139" s="43">
        <v>0</v>
      </c>
    </row>
    <row r="140" spans="1:41" ht="19.5" customHeight="1">
      <c r="A140" s="41" t="s">
        <v>259</v>
      </c>
      <c r="B140" s="41" t="s">
        <v>95</v>
      </c>
      <c r="C140" s="41" t="s">
        <v>160</v>
      </c>
      <c r="D140" s="41" t="s">
        <v>260</v>
      </c>
      <c r="E140" s="42">
        <f t="shared" si="60"/>
        <v>1.5</v>
      </c>
      <c r="F140" s="42">
        <f t="shared" si="61"/>
        <v>1.5</v>
      </c>
      <c r="G140" s="42">
        <f t="shared" si="62"/>
        <v>1.5</v>
      </c>
      <c r="H140" s="42">
        <v>0</v>
      </c>
      <c r="I140" s="43">
        <v>1.5</v>
      </c>
      <c r="J140" s="42">
        <f t="shared" si="63"/>
        <v>0</v>
      </c>
      <c r="K140" s="42">
        <v>0</v>
      </c>
      <c r="L140" s="43">
        <v>0</v>
      </c>
      <c r="M140" s="42">
        <f t="shared" si="64"/>
        <v>0</v>
      </c>
      <c r="N140" s="42">
        <v>0</v>
      </c>
      <c r="O140" s="43">
        <v>0</v>
      </c>
      <c r="P140" s="44">
        <f t="shared" si="65"/>
        <v>0</v>
      </c>
      <c r="Q140" s="42">
        <f t="shared" si="66"/>
        <v>0</v>
      </c>
      <c r="R140" s="42">
        <v>0</v>
      </c>
      <c r="S140" s="43">
        <v>0</v>
      </c>
      <c r="T140" s="42">
        <f t="shared" si="67"/>
        <v>0</v>
      </c>
      <c r="U140" s="42">
        <v>0</v>
      </c>
      <c r="V140" s="42">
        <v>0</v>
      </c>
      <c r="W140" s="42">
        <f t="shared" si="68"/>
        <v>0</v>
      </c>
      <c r="X140" s="42">
        <v>0</v>
      </c>
      <c r="Y140" s="43">
        <v>0</v>
      </c>
      <c r="Z140" s="44">
        <f t="shared" si="69"/>
        <v>0</v>
      </c>
      <c r="AA140" s="42">
        <f t="shared" si="70"/>
        <v>0</v>
      </c>
      <c r="AB140" s="42">
        <v>0</v>
      </c>
      <c r="AC140" s="43">
        <v>0</v>
      </c>
      <c r="AD140" s="42">
        <f t="shared" si="71"/>
        <v>0</v>
      </c>
      <c r="AE140" s="42">
        <v>0</v>
      </c>
      <c r="AF140" s="43">
        <v>0</v>
      </c>
      <c r="AG140" s="42">
        <f t="shared" si="72"/>
        <v>0</v>
      </c>
      <c r="AH140" s="42">
        <v>0</v>
      </c>
      <c r="AI140" s="43">
        <v>0</v>
      </c>
      <c r="AJ140" s="42">
        <f t="shared" si="73"/>
        <v>0</v>
      </c>
      <c r="AK140" s="42">
        <v>0</v>
      </c>
      <c r="AL140" s="43">
        <v>0</v>
      </c>
      <c r="AM140" s="42">
        <f t="shared" si="74"/>
        <v>0</v>
      </c>
      <c r="AN140" s="42">
        <v>0</v>
      </c>
      <c r="AO140" s="43">
        <v>0</v>
      </c>
    </row>
    <row r="141" spans="1:41" ht="19.5" customHeight="1">
      <c r="A141" s="41" t="s">
        <v>38</v>
      </c>
      <c r="B141" s="41" t="s">
        <v>38</v>
      </c>
      <c r="C141" s="41" t="s">
        <v>38</v>
      </c>
      <c r="D141" s="41" t="s">
        <v>246</v>
      </c>
      <c r="E141" s="42">
        <f t="shared" si="60"/>
        <v>0.04</v>
      </c>
      <c r="F141" s="42">
        <f t="shared" si="61"/>
        <v>0.04</v>
      </c>
      <c r="G141" s="42">
        <f t="shared" si="62"/>
        <v>0.04</v>
      </c>
      <c r="H141" s="42">
        <v>0.04</v>
      </c>
      <c r="I141" s="43">
        <v>0</v>
      </c>
      <c r="J141" s="42">
        <f t="shared" si="63"/>
        <v>0</v>
      </c>
      <c r="K141" s="42">
        <v>0</v>
      </c>
      <c r="L141" s="43">
        <v>0</v>
      </c>
      <c r="M141" s="42">
        <f t="shared" si="64"/>
        <v>0</v>
      </c>
      <c r="N141" s="42">
        <v>0</v>
      </c>
      <c r="O141" s="43">
        <v>0</v>
      </c>
      <c r="P141" s="44">
        <f t="shared" si="65"/>
        <v>0</v>
      </c>
      <c r="Q141" s="42">
        <f t="shared" si="66"/>
        <v>0</v>
      </c>
      <c r="R141" s="42">
        <v>0</v>
      </c>
      <c r="S141" s="43">
        <v>0</v>
      </c>
      <c r="T141" s="42">
        <f t="shared" si="67"/>
        <v>0</v>
      </c>
      <c r="U141" s="42">
        <v>0</v>
      </c>
      <c r="V141" s="42">
        <v>0</v>
      </c>
      <c r="W141" s="42">
        <f t="shared" si="68"/>
        <v>0</v>
      </c>
      <c r="X141" s="42">
        <v>0</v>
      </c>
      <c r="Y141" s="43">
        <v>0</v>
      </c>
      <c r="Z141" s="44">
        <f t="shared" si="69"/>
        <v>0</v>
      </c>
      <c r="AA141" s="42">
        <f t="shared" si="70"/>
        <v>0</v>
      </c>
      <c r="AB141" s="42">
        <v>0</v>
      </c>
      <c r="AC141" s="43">
        <v>0</v>
      </c>
      <c r="AD141" s="42">
        <f t="shared" si="71"/>
        <v>0</v>
      </c>
      <c r="AE141" s="42">
        <v>0</v>
      </c>
      <c r="AF141" s="43">
        <v>0</v>
      </c>
      <c r="AG141" s="42">
        <f t="shared" si="72"/>
        <v>0</v>
      </c>
      <c r="AH141" s="42">
        <v>0</v>
      </c>
      <c r="AI141" s="43">
        <v>0</v>
      </c>
      <c r="AJ141" s="42">
        <f t="shared" si="73"/>
        <v>0</v>
      </c>
      <c r="AK141" s="42">
        <v>0</v>
      </c>
      <c r="AL141" s="43">
        <v>0</v>
      </c>
      <c r="AM141" s="42">
        <f t="shared" si="74"/>
        <v>0</v>
      </c>
      <c r="AN141" s="42">
        <v>0</v>
      </c>
      <c r="AO141" s="43">
        <v>0</v>
      </c>
    </row>
    <row r="142" spans="1:41" ht="19.5" customHeight="1">
      <c r="A142" s="41" t="s">
        <v>247</v>
      </c>
      <c r="B142" s="41" t="s">
        <v>95</v>
      </c>
      <c r="C142" s="41" t="s">
        <v>160</v>
      </c>
      <c r="D142" s="41" t="s">
        <v>248</v>
      </c>
      <c r="E142" s="42">
        <f t="shared" si="60"/>
        <v>0.04</v>
      </c>
      <c r="F142" s="42">
        <f t="shared" si="61"/>
        <v>0.04</v>
      </c>
      <c r="G142" s="42">
        <f t="shared" si="62"/>
        <v>0.04</v>
      </c>
      <c r="H142" s="42">
        <v>0.04</v>
      </c>
      <c r="I142" s="43">
        <v>0</v>
      </c>
      <c r="J142" s="42">
        <f t="shared" si="63"/>
        <v>0</v>
      </c>
      <c r="K142" s="42">
        <v>0</v>
      </c>
      <c r="L142" s="43">
        <v>0</v>
      </c>
      <c r="M142" s="42">
        <f t="shared" si="64"/>
        <v>0</v>
      </c>
      <c r="N142" s="42">
        <v>0</v>
      </c>
      <c r="O142" s="43">
        <v>0</v>
      </c>
      <c r="P142" s="44">
        <f t="shared" si="65"/>
        <v>0</v>
      </c>
      <c r="Q142" s="42">
        <f t="shared" si="66"/>
        <v>0</v>
      </c>
      <c r="R142" s="42">
        <v>0</v>
      </c>
      <c r="S142" s="43">
        <v>0</v>
      </c>
      <c r="T142" s="42">
        <f t="shared" si="67"/>
        <v>0</v>
      </c>
      <c r="U142" s="42">
        <v>0</v>
      </c>
      <c r="V142" s="42">
        <v>0</v>
      </c>
      <c r="W142" s="42">
        <f t="shared" si="68"/>
        <v>0</v>
      </c>
      <c r="X142" s="42">
        <v>0</v>
      </c>
      <c r="Y142" s="43">
        <v>0</v>
      </c>
      <c r="Z142" s="44">
        <f t="shared" si="69"/>
        <v>0</v>
      </c>
      <c r="AA142" s="42">
        <f t="shared" si="70"/>
        <v>0</v>
      </c>
      <c r="AB142" s="42">
        <v>0</v>
      </c>
      <c r="AC142" s="43">
        <v>0</v>
      </c>
      <c r="AD142" s="42">
        <f t="shared" si="71"/>
        <v>0</v>
      </c>
      <c r="AE142" s="42">
        <v>0</v>
      </c>
      <c r="AF142" s="43">
        <v>0</v>
      </c>
      <c r="AG142" s="42">
        <f t="shared" si="72"/>
        <v>0</v>
      </c>
      <c r="AH142" s="42">
        <v>0</v>
      </c>
      <c r="AI142" s="43">
        <v>0</v>
      </c>
      <c r="AJ142" s="42">
        <f t="shared" si="73"/>
        <v>0</v>
      </c>
      <c r="AK142" s="42">
        <v>0</v>
      </c>
      <c r="AL142" s="43">
        <v>0</v>
      </c>
      <c r="AM142" s="42">
        <f t="shared" si="74"/>
        <v>0</v>
      </c>
      <c r="AN142" s="42">
        <v>0</v>
      </c>
      <c r="AO142" s="43">
        <v>0</v>
      </c>
    </row>
  </sheetData>
  <sheetProtection/>
  <mergeCells count="23">
    <mergeCell ref="A2:AO2"/>
    <mergeCell ref="A4:D4"/>
    <mergeCell ref="T5:V5"/>
    <mergeCell ref="W5:Y5"/>
    <mergeCell ref="P4:Y4"/>
    <mergeCell ref="P5:P6"/>
    <mergeCell ref="Q5:S5"/>
    <mergeCell ref="A5:B5"/>
    <mergeCell ref="J5:L5"/>
    <mergeCell ref="M5:O5"/>
    <mergeCell ref="F4:O4"/>
    <mergeCell ref="C5:C6"/>
    <mergeCell ref="D5:D6"/>
    <mergeCell ref="E4:E6"/>
    <mergeCell ref="F5:F6"/>
    <mergeCell ref="G5:I5"/>
    <mergeCell ref="AM5:AO5"/>
    <mergeCell ref="Z4:AO4"/>
    <mergeCell ref="AA5:AC5"/>
    <mergeCell ref="AD5:AF5"/>
    <mergeCell ref="AG5:AI5"/>
    <mergeCell ref="AJ5:AL5"/>
    <mergeCell ref="Z5:Z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1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47"/>
  <sheetViews>
    <sheetView showGridLines="0" showZeros="0" zoomScalePageLayoutView="0" workbookViewId="0" topLeftCell="A28">
      <selection activeCell="E46" sqref="E46"/>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customWidth="1"/>
  </cols>
  <sheetData>
    <row r="1" spans="1:113" ht="19.5" customHeight="1">
      <c r="A1" s="27"/>
      <c r="B1" s="28"/>
      <c r="C1" s="28"/>
      <c r="D1" s="28"/>
      <c r="DI1" s="72" t="s">
        <v>261</v>
      </c>
    </row>
    <row r="2" spans="1:113" ht="19.5" customHeight="1">
      <c r="A2" s="93" t="s">
        <v>262</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row>
    <row r="3" spans="1:113" ht="19.5" customHeight="1">
      <c r="A3" s="79" t="s">
        <v>0</v>
      </c>
      <c r="B3" s="79"/>
      <c r="C3" s="79"/>
      <c r="D3" s="79"/>
      <c r="F3" s="34"/>
      <c r="DI3" s="80" t="s">
        <v>5</v>
      </c>
    </row>
    <row r="4" spans="1:113" ht="19.5" customHeight="1">
      <c r="A4" s="148" t="s">
        <v>57</v>
      </c>
      <c r="B4" s="149"/>
      <c r="C4" s="149"/>
      <c r="D4" s="150"/>
      <c r="E4" s="147" t="s">
        <v>58</v>
      </c>
      <c r="F4" s="141" t="s">
        <v>263</v>
      </c>
      <c r="G4" s="142"/>
      <c r="H4" s="142"/>
      <c r="I4" s="142"/>
      <c r="J4" s="142"/>
      <c r="K4" s="142"/>
      <c r="L4" s="142"/>
      <c r="M4" s="142"/>
      <c r="N4" s="142"/>
      <c r="O4" s="142"/>
      <c r="P4" s="142"/>
      <c r="Q4" s="142"/>
      <c r="R4" s="142"/>
      <c r="S4" s="143"/>
      <c r="T4" s="141" t="s">
        <v>264</v>
      </c>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3"/>
      <c r="AV4" s="141" t="s">
        <v>265</v>
      </c>
      <c r="AW4" s="142"/>
      <c r="AX4" s="142"/>
      <c r="AY4" s="142"/>
      <c r="AZ4" s="142"/>
      <c r="BA4" s="142"/>
      <c r="BB4" s="142"/>
      <c r="BC4" s="142"/>
      <c r="BD4" s="142"/>
      <c r="BE4" s="142"/>
      <c r="BF4" s="142"/>
      <c r="BG4" s="143"/>
      <c r="BH4" s="141" t="s">
        <v>266</v>
      </c>
      <c r="BI4" s="142"/>
      <c r="BJ4" s="142"/>
      <c r="BK4" s="142"/>
      <c r="BL4" s="143"/>
      <c r="BM4" s="141" t="s">
        <v>267</v>
      </c>
      <c r="BN4" s="142"/>
      <c r="BO4" s="142"/>
      <c r="BP4" s="142"/>
      <c r="BQ4" s="142"/>
      <c r="BR4" s="142"/>
      <c r="BS4" s="142"/>
      <c r="BT4" s="142"/>
      <c r="BU4" s="142"/>
      <c r="BV4" s="142"/>
      <c r="BW4" s="142"/>
      <c r="BX4" s="142"/>
      <c r="BY4" s="143"/>
      <c r="BZ4" s="141" t="s">
        <v>268</v>
      </c>
      <c r="CA4" s="142"/>
      <c r="CB4" s="142"/>
      <c r="CC4" s="142"/>
      <c r="CD4" s="142"/>
      <c r="CE4" s="142"/>
      <c r="CF4" s="142"/>
      <c r="CG4" s="142"/>
      <c r="CH4" s="142"/>
      <c r="CI4" s="142"/>
      <c r="CJ4" s="142"/>
      <c r="CK4" s="142"/>
      <c r="CL4" s="142"/>
      <c r="CM4" s="142"/>
      <c r="CN4" s="142"/>
      <c r="CO4" s="142"/>
      <c r="CP4" s="142"/>
      <c r="CQ4" s="143"/>
      <c r="CR4" s="144" t="s">
        <v>269</v>
      </c>
      <c r="CS4" s="145"/>
      <c r="CT4" s="146"/>
      <c r="CU4" s="144" t="s">
        <v>270</v>
      </c>
      <c r="CV4" s="145"/>
      <c r="CW4" s="145"/>
      <c r="CX4" s="145"/>
      <c r="CY4" s="145"/>
      <c r="CZ4" s="146"/>
      <c r="DA4" s="144" t="s">
        <v>271</v>
      </c>
      <c r="DB4" s="145"/>
      <c r="DC4" s="146"/>
      <c r="DD4" s="141" t="s">
        <v>272</v>
      </c>
      <c r="DE4" s="142"/>
      <c r="DF4" s="142"/>
      <c r="DG4" s="142"/>
      <c r="DH4" s="142"/>
      <c r="DI4" s="143"/>
    </row>
    <row r="5" spans="1:113" ht="19.5" customHeight="1">
      <c r="A5" s="106" t="s">
        <v>68</v>
      </c>
      <c r="B5" s="107"/>
      <c r="C5" s="108"/>
      <c r="D5" s="147" t="s">
        <v>273</v>
      </c>
      <c r="E5" s="102"/>
      <c r="F5" s="96" t="s">
        <v>73</v>
      </c>
      <c r="G5" s="96" t="s">
        <v>274</v>
      </c>
      <c r="H5" s="96" t="s">
        <v>275</v>
      </c>
      <c r="I5" s="96" t="s">
        <v>276</v>
      </c>
      <c r="J5" s="96" t="s">
        <v>277</v>
      </c>
      <c r="K5" s="96" t="s">
        <v>278</v>
      </c>
      <c r="L5" s="96" t="s">
        <v>279</v>
      </c>
      <c r="M5" s="96" t="s">
        <v>280</v>
      </c>
      <c r="N5" s="96" t="s">
        <v>281</v>
      </c>
      <c r="O5" s="96" t="s">
        <v>282</v>
      </c>
      <c r="P5" s="96" t="s">
        <v>283</v>
      </c>
      <c r="Q5" s="96" t="s">
        <v>284</v>
      </c>
      <c r="R5" s="96" t="s">
        <v>285</v>
      </c>
      <c r="S5" s="96" t="s">
        <v>286</v>
      </c>
      <c r="T5" s="96" t="s">
        <v>73</v>
      </c>
      <c r="U5" s="96" t="s">
        <v>287</v>
      </c>
      <c r="V5" s="96" t="s">
        <v>288</v>
      </c>
      <c r="W5" s="96" t="s">
        <v>289</v>
      </c>
      <c r="X5" s="96" t="s">
        <v>290</v>
      </c>
      <c r="Y5" s="96" t="s">
        <v>291</v>
      </c>
      <c r="Z5" s="96" t="s">
        <v>292</v>
      </c>
      <c r="AA5" s="96" t="s">
        <v>293</v>
      </c>
      <c r="AB5" s="96" t="s">
        <v>294</v>
      </c>
      <c r="AC5" s="96" t="s">
        <v>295</v>
      </c>
      <c r="AD5" s="96" t="s">
        <v>296</v>
      </c>
      <c r="AE5" s="96" t="s">
        <v>297</v>
      </c>
      <c r="AF5" s="96" t="s">
        <v>298</v>
      </c>
      <c r="AG5" s="96" t="s">
        <v>299</v>
      </c>
      <c r="AH5" s="96" t="s">
        <v>300</v>
      </c>
      <c r="AI5" s="96" t="s">
        <v>301</v>
      </c>
      <c r="AJ5" s="96" t="s">
        <v>302</v>
      </c>
      <c r="AK5" s="96" t="s">
        <v>303</v>
      </c>
      <c r="AL5" s="96" t="s">
        <v>304</v>
      </c>
      <c r="AM5" s="96" t="s">
        <v>305</v>
      </c>
      <c r="AN5" s="96" t="s">
        <v>306</v>
      </c>
      <c r="AO5" s="96" t="s">
        <v>307</v>
      </c>
      <c r="AP5" s="96" t="s">
        <v>308</v>
      </c>
      <c r="AQ5" s="96" t="s">
        <v>309</v>
      </c>
      <c r="AR5" s="96" t="s">
        <v>310</v>
      </c>
      <c r="AS5" s="96" t="s">
        <v>311</v>
      </c>
      <c r="AT5" s="96" t="s">
        <v>312</v>
      </c>
      <c r="AU5" s="96" t="s">
        <v>313</v>
      </c>
      <c r="AV5" s="96" t="s">
        <v>73</v>
      </c>
      <c r="AW5" s="96" t="s">
        <v>314</v>
      </c>
      <c r="AX5" s="96" t="s">
        <v>315</v>
      </c>
      <c r="AY5" s="96" t="s">
        <v>316</v>
      </c>
      <c r="AZ5" s="96" t="s">
        <v>317</v>
      </c>
      <c r="BA5" s="96" t="s">
        <v>318</v>
      </c>
      <c r="BB5" s="96" t="s">
        <v>319</v>
      </c>
      <c r="BC5" s="96" t="s">
        <v>320</v>
      </c>
      <c r="BD5" s="96" t="s">
        <v>321</v>
      </c>
      <c r="BE5" s="96" t="s">
        <v>322</v>
      </c>
      <c r="BF5" s="96" t="s">
        <v>323</v>
      </c>
      <c r="BG5" s="100" t="s">
        <v>324</v>
      </c>
      <c r="BH5" s="100" t="s">
        <v>73</v>
      </c>
      <c r="BI5" s="100" t="s">
        <v>325</v>
      </c>
      <c r="BJ5" s="100" t="s">
        <v>326</v>
      </c>
      <c r="BK5" s="100" t="s">
        <v>327</v>
      </c>
      <c r="BL5" s="100" t="s">
        <v>328</v>
      </c>
      <c r="BM5" s="96" t="s">
        <v>73</v>
      </c>
      <c r="BN5" s="96" t="s">
        <v>329</v>
      </c>
      <c r="BO5" s="96" t="s">
        <v>330</v>
      </c>
      <c r="BP5" s="96" t="s">
        <v>331</v>
      </c>
      <c r="BQ5" s="96" t="s">
        <v>332</v>
      </c>
      <c r="BR5" s="96" t="s">
        <v>333</v>
      </c>
      <c r="BS5" s="96" t="s">
        <v>334</v>
      </c>
      <c r="BT5" s="96" t="s">
        <v>335</v>
      </c>
      <c r="BU5" s="96" t="s">
        <v>336</v>
      </c>
      <c r="BV5" s="96" t="s">
        <v>337</v>
      </c>
      <c r="BW5" s="139" t="s">
        <v>338</v>
      </c>
      <c r="BX5" s="139" t="s">
        <v>339</v>
      </c>
      <c r="BY5" s="96" t="s">
        <v>340</v>
      </c>
      <c r="BZ5" s="96" t="s">
        <v>73</v>
      </c>
      <c r="CA5" s="96" t="s">
        <v>329</v>
      </c>
      <c r="CB5" s="96" t="s">
        <v>330</v>
      </c>
      <c r="CC5" s="96" t="s">
        <v>331</v>
      </c>
      <c r="CD5" s="96" t="s">
        <v>332</v>
      </c>
      <c r="CE5" s="96" t="s">
        <v>333</v>
      </c>
      <c r="CF5" s="96" t="s">
        <v>334</v>
      </c>
      <c r="CG5" s="96" t="s">
        <v>335</v>
      </c>
      <c r="CH5" s="96" t="s">
        <v>341</v>
      </c>
      <c r="CI5" s="96" t="s">
        <v>342</v>
      </c>
      <c r="CJ5" s="96" t="s">
        <v>343</v>
      </c>
      <c r="CK5" s="96" t="s">
        <v>344</v>
      </c>
      <c r="CL5" s="96" t="s">
        <v>336</v>
      </c>
      <c r="CM5" s="96" t="s">
        <v>337</v>
      </c>
      <c r="CN5" s="96" t="s">
        <v>345</v>
      </c>
      <c r="CO5" s="139" t="s">
        <v>338</v>
      </c>
      <c r="CP5" s="139" t="s">
        <v>339</v>
      </c>
      <c r="CQ5" s="96" t="s">
        <v>346</v>
      </c>
      <c r="CR5" s="139" t="s">
        <v>73</v>
      </c>
      <c r="CS5" s="139" t="s">
        <v>347</v>
      </c>
      <c r="CT5" s="96" t="s">
        <v>348</v>
      </c>
      <c r="CU5" s="139" t="s">
        <v>73</v>
      </c>
      <c r="CV5" s="139" t="s">
        <v>347</v>
      </c>
      <c r="CW5" s="96" t="s">
        <v>349</v>
      </c>
      <c r="CX5" s="139" t="s">
        <v>350</v>
      </c>
      <c r="CY5" s="139" t="s">
        <v>351</v>
      </c>
      <c r="CZ5" s="100" t="s">
        <v>348</v>
      </c>
      <c r="DA5" s="139" t="s">
        <v>73</v>
      </c>
      <c r="DB5" s="139" t="s">
        <v>271</v>
      </c>
      <c r="DC5" s="139" t="s">
        <v>352</v>
      </c>
      <c r="DD5" s="96" t="s">
        <v>73</v>
      </c>
      <c r="DE5" s="96" t="s">
        <v>353</v>
      </c>
      <c r="DF5" s="96" t="s">
        <v>354</v>
      </c>
      <c r="DG5" s="96" t="s">
        <v>352</v>
      </c>
      <c r="DH5" s="96" t="s">
        <v>355</v>
      </c>
      <c r="DI5" s="96" t="s">
        <v>272</v>
      </c>
    </row>
    <row r="6" spans="1:113" ht="30.75" customHeight="1">
      <c r="A6" s="36" t="s">
        <v>78</v>
      </c>
      <c r="B6" s="37" t="s">
        <v>79</v>
      </c>
      <c r="C6" s="38" t="s">
        <v>80</v>
      </c>
      <c r="D6" s="99"/>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9"/>
      <c r="BH6" s="99"/>
      <c r="BI6" s="99"/>
      <c r="BJ6" s="99"/>
      <c r="BK6" s="99"/>
      <c r="BL6" s="99"/>
      <c r="BM6" s="97"/>
      <c r="BN6" s="97"/>
      <c r="BO6" s="97"/>
      <c r="BP6" s="97"/>
      <c r="BQ6" s="97"/>
      <c r="BR6" s="97"/>
      <c r="BS6" s="97"/>
      <c r="BT6" s="97"/>
      <c r="BU6" s="97"/>
      <c r="BV6" s="97"/>
      <c r="BW6" s="140"/>
      <c r="BX6" s="140"/>
      <c r="BY6" s="97"/>
      <c r="BZ6" s="97"/>
      <c r="CA6" s="97"/>
      <c r="CB6" s="97"/>
      <c r="CC6" s="97"/>
      <c r="CD6" s="97"/>
      <c r="CE6" s="97"/>
      <c r="CF6" s="97"/>
      <c r="CG6" s="97"/>
      <c r="CH6" s="97"/>
      <c r="CI6" s="97"/>
      <c r="CJ6" s="97"/>
      <c r="CK6" s="97"/>
      <c r="CL6" s="97"/>
      <c r="CM6" s="97"/>
      <c r="CN6" s="97"/>
      <c r="CO6" s="140"/>
      <c r="CP6" s="140"/>
      <c r="CQ6" s="97"/>
      <c r="CR6" s="140"/>
      <c r="CS6" s="140"/>
      <c r="CT6" s="97"/>
      <c r="CU6" s="140"/>
      <c r="CV6" s="140"/>
      <c r="CW6" s="97"/>
      <c r="CX6" s="140"/>
      <c r="CY6" s="140"/>
      <c r="CZ6" s="99"/>
      <c r="DA6" s="140"/>
      <c r="DB6" s="140"/>
      <c r="DC6" s="140"/>
      <c r="DD6" s="97"/>
      <c r="DE6" s="97"/>
      <c r="DF6" s="97"/>
      <c r="DG6" s="97"/>
      <c r="DH6" s="97"/>
      <c r="DI6" s="97"/>
    </row>
    <row r="7" spans="1:113" ht="19.5" customHeight="1">
      <c r="A7" s="81" t="s">
        <v>38</v>
      </c>
      <c r="B7" s="81" t="s">
        <v>38</v>
      </c>
      <c r="C7" s="81" t="s">
        <v>38</v>
      </c>
      <c r="D7" s="81" t="s">
        <v>58</v>
      </c>
      <c r="E7" s="82">
        <f aca="true" t="shared" si="0" ref="E7:E47">SUM(F7,T7,AV7,BH7,BM7,BZ7,CR7,CU7,DA7,DD7)</f>
        <v>23145.000000000004</v>
      </c>
      <c r="F7" s="82">
        <v>5430.43</v>
      </c>
      <c r="G7" s="82">
        <v>1668.43</v>
      </c>
      <c r="H7" s="82">
        <v>1227.7</v>
      </c>
      <c r="I7" s="82">
        <v>82.25</v>
      </c>
      <c r="J7" s="82">
        <v>0</v>
      </c>
      <c r="K7" s="82">
        <v>572.18</v>
      </c>
      <c r="L7" s="82">
        <v>646.04</v>
      </c>
      <c r="M7" s="82">
        <v>83.64</v>
      </c>
      <c r="N7" s="82">
        <v>381.98</v>
      </c>
      <c r="O7" s="83">
        <v>73.05</v>
      </c>
      <c r="P7" s="83">
        <v>11.02</v>
      </c>
      <c r="Q7" s="83">
        <v>496.87</v>
      </c>
      <c r="R7" s="83">
        <v>0</v>
      </c>
      <c r="S7" s="83">
        <v>187.27</v>
      </c>
      <c r="T7" s="83">
        <v>15408.7</v>
      </c>
      <c r="U7" s="83">
        <v>203.53</v>
      </c>
      <c r="V7" s="83">
        <v>843.37</v>
      </c>
      <c r="W7" s="83">
        <v>0</v>
      </c>
      <c r="X7" s="83">
        <v>101.66</v>
      </c>
      <c r="Y7" s="83">
        <v>20.17</v>
      </c>
      <c r="Z7" s="83">
        <v>139.2</v>
      </c>
      <c r="AA7" s="83">
        <v>94.5</v>
      </c>
      <c r="AB7" s="83">
        <v>0</v>
      </c>
      <c r="AC7" s="83">
        <v>161.1</v>
      </c>
      <c r="AD7" s="83">
        <v>499.68</v>
      </c>
      <c r="AE7" s="83">
        <v>0</v>
      </c>
      <c r="AF7" s="83">
        <v>998</v>
      </c>
      <c r="AG7" s="83">
        <v>401.74</v>
      </c>
      <c r="AH7" s="83">
        <v>175.54</v>
      </c>
      <c r="AI7" s="83">
        <v>375.28</v>
      </c>
      <c r="AJ7" s="83">
        <v>46</v>
      </c>
      <c r="AK7" s="83">
        <v>0</v>
      </c>
      <c r="AL7" s="83">
        <v>0</v>
      </c>
      <c r="AM7" s="83">
        <v>0</v>
      </c>
      <c r="AN7" s="83">
        <v>2443.78</v>
      </c>
      <c r="AO7" s="83">
        <v>219.6</v>
      </c>
      <c r="AP7" s="83">
        <v>83.82</v>
      </c>
      <c r="AQ7" s="83">
        <v>48.34</v>
      </c>
      <c r="AR7" s="83">
        <v>150.85</v>
      </c>
      <c r="AS7" s="83">
        <v>264.65</v>
      </c>
      <c r="AT7" s="83">
        <v>0</v>
      </c>
      <c r="AU7" s="83">
        <v>8137.89</v>
      </c>
      <c r="AV7" s="83">
        <v>1603.81</v>
      </c>
      <c r="AW7" s="83">
        <v>69.31</v>
      </c>
      <c r="AX7" s="83">
        <v>0</v>
      </c>
      <c r="AY7" s="83">
        <v>0</v>
      </c>
      <c r="AZ7" s="83">
        <v>0</v>
      </c>
      <c r="BA7" s="83">
        <v>4.55</v>
      </c>
      <c r="BB7" s="83">
        <v>0</v>
      </c>
      <c r="BC7" s="83">
        <v>0</v>
      </c>
      <c r="BD7" s="83">
        <v>0</v>
      </c>
      <c r="BE7" s="83">
        <v>0.34</v>
      </c>
      <c r="BF7" s="83">
        <v>0</v>
      </c>
      <c r="BG7" s="83">
        <v>1529.61</v>
      </c>
      <c r="BH7" s="83">
        <v>0</v>
      </c>
      <c r="BI7" s="83">
        <v>0</v>
      </c>
      <c r="BJ7" s="83">
        <v>0</v>
      </c>
      <c r="BK7" s="83">
        <v>0</v>
      </c>
      <c r="BL7" s="83">
        <v>0</v>
      </c>
      <c r="BM7" s="83">
        <v>0</v>
      </c>
      <c r="BN7" s="83">
        <v>0</v>
      </c>
      <c r="BO7" s="83">
        <v>0</v>
      </c>
      <c r="BP7" s="83">
        <v>0</v>
      </c>
      <c r="BQ7" s="83">
        <v>0</v>
      </c>
      <c r="BR7" s="83">
        <v>0</v>
      </c>
      <c r="BS7" s="83">
        <v>0</v>
      </c>
      <c r="BT7" s="83">
        <v>0</v>
      </c>
      <c r="BU7" s="83">
        <v>0</v>
      </c>
      <c r="BV7" s="83">
        <v>0</v>
      </c>
      <c r="BW7" s="83">
        <v>0</v>
      </c>
      <c r="BX7" s="83">
        <v>0</v>
      </c>
      <c r="BY7" s="83">
        <v>0</v>
      </c>
      <c r="BZ7" s="83">
        <v>612.06</v>
      </c>
      <c r="CA7" s="83">
        <v>0</v>
      </c>
      <c r="CB7" s="83">
        <v>83.14</v>
      </c>
      <c r="CC7" s="83">
        <v>223.8</v>
      </c>
      <c r="CD7" s="83">
        <v>0</v>
      </c>
      <c r="CE7" s="83">
        <v>100</v>
      </c>
      <c r="CF7" s="83">
        <v>205.12</v>
      </c>
      <c r="CG7" s="83">
        <v>0</v>
      </c>
      <c r="CH7" s="83">
        <v>0</v>
      </c>
      <c r="CI7" s="83">
        <v>0</v>
      </c>
      <c r="CJ7" s="83">
        <v>0</v>
      </c>
      <c r="CK7" s="83">
        <v>0</v>
      </c>
      <c r="CL7" s="83">
        <v>0</v>
      </c>
      <c r="CM7" s="83">
        <v>0</v>
      </c>
      <c r="CN7" s="83">
        <v>0</v>
      </c>
      <c r="CO7" s="83">
        <v>0</v>
      </c>
      <c r="CP7" s="83">
        <v>0</v>
      </c>
      <c r="CQ7" s="83">
        <v>0</v>
      </c>
      <c r="CR7" s="83">
        <v>0</v>
      </c>
      <c r="CS7" s="83">
        <v>0</v>
      </c>
      <c r="CT7" s="83">
        <v>0</v>
      </c>
      <c r="CU7" s="83">
        <v>0</v>
      </c>
      <c r="CV7" s="83">
        <v>0</v>
      </c>
      <c r="CW7" s="83">
        <v>0</v>
      </c>
      <c r="CX7" s="83">
        <v>0</v>
      </c>
      <c r="CY7" s="83">
        <v>0</v>
      </c>
      <c r="CZ7" s="83">
        <v>0</v>
      </c>
      <c r="DA7" s="83">
        <v>0</v>
      </c>
      <c r="DB7" s="83">
        <v>0</v>
      </c>
      <c r="DC7" s="83">
        <v>0</v>
      </c>
      <c r="DD7" s="83">
        <v>90</v>
      </c>
      <c r="DE7" s="83">
        <v>0</v>
      </c>
      <c r="DF7" s="83">
        <v>0</v>
      </c>
      <c r="DG7" s="83">
        <v>0</v>
      </c>
      <c r="DH7" s="83">
        <v>0</v>
      </c>
      <c r="DI7" s="83">
        <v>90</v>
      </c>
    </row>
    <row r="8" spans="1:113" ht="19.5" customHeight="1">
      <c r="A8" s="81" t="s">
        <v>38</v>
      </c>
      <c r="B8" s="81" t="s">
        <v>38</v>
      </c>
      <c r="C8" s="81" t="s">
        <v>38</v>
      </c>
      <c r="D8" s="81" t="s">
        <v>356</v>
      </c>
      <c r="E8" s="82">
        <f t="shared" si="0"/>
        <v>10988.860000000002</v>
      </c>
      <c r="F8" s="82">
        <v>427.35</v>
      </c>
      <c r="G8" s="82">
        <v>192.12</v>
      </c>
      <c r="H8" s="82">
        <v>4.76</v>
      </c>
      <c r="I8" s="82">
        <v>0</v>
      </c>
      <c r="J8" s="82">
        <v>0</v>
      </c>
      <c r="K8" s="82">
        <v>174.68</v>
      </c>
      <c r="L8" s="82">
        <v>0</v>
      </c>
      <c r="M8" s="82">
        <v>0</v>
      </c>
      <c r="N8" s="82">
        <v>0</v>
      </c>
      <c r="O8" s="83">
        <v>0</v>
      </c>
      <c r="P8" s="83">
        <v>2.31</v>
      </c>
      <c r="Q8" s="83">
        <v>0</v>
      </c>
      <c r="R8" s="83">
        <v>0</v>
      </c>
      <c r="S8" s="83">
        <v>53.48</v>
      </c>
      <c r="T8" s="83">
        <v>8695.7</v>
      </c>
      <c r="U8" s="83">
        <v>33</v>
      </c>
      <c r="V8" s="83">
        <v>688.5</v>
      </c>
      <c r="W8" s="83">
        <v>0</v>
      </c>
      <c r="X8" s="83">
        <v>101</v>
      </c>
      <c r="Y8" s="83">
        <v>4.97</v>
      </c>
      <c r="Z8" s="83">
        <v>19.5</v>
      </c>
      <c r="AA8" s="83">
        <v>38</v>
      </c>
      <c r="AB8" s="83">
        <v>0</v>
      </c>
      <c r="AC8" s="83">
        <v>59.1</v>
      </c>
      <c r="AD8" s="83">
        <v>91.01</v>
      </c>
      <c r="AE8" s="83">
        <v>0</v>
      </c>
      <c r="AF8" s="83">
        <v>66.5</v>
      </c>
      <c r="AG8" s="83">
        <v>133</v>
      </c>
      <c r="AH8" s="83">
        <v>4</v>
      </c>
      <c r="AI8" s="83">
        <v>0</v>
      </c>
      <c r="AJ8" s="83">
        <v>7.5</v>
      </c>
      <c r="AK8" s="83">
        <v>0</v>
      </c>
      <c r="AL8" s="83">
        <v>0</v>
      </c>
      <c r="AM8" s="83">
        <v>0</v>
      </c>
      <c r="AN8" s="83">
        <v>1509.9</v>
      </c>
      <c r="AO8" s="83">
        <v>39.6</v>
      </c>
      <c r="AP8" s="83">
        <v>8.65</v>
      </c>
      <c r="AQ8" s="83">
        <v>5.76</v>
      </c>
      <c r="AR8" s="83">
        <v>30.5</v>
      </c>
      <c r="AS8" s="83">
        <v>2</v>
      </c>
      <c r="AT8" s="83">
        <v>0</v>
      </c>
      <c r="AU8" s="83">
        <v>5853.21</v>
      </c>
      <c r="AV8" s="83">
        <v>1516.96</v>
      </c>
      <c r="AW8" s="83">
        <v>0</v>
      </c>
      <c r="AX8" s="83">
        <v>0</v>
      </c>
      <c r="AY8" s="83">
        <v>0</v>
      </c>
      <c r="AZ8" s="83">
        <v>0</v>
      </c>
      <c r="BA8" s="83">
        <v>0</v>
      </c>
      <c r="BB8" s="83">
        <v>0</v>
      </c>
      <c r="BC8" s="83">
        <v>0</v>
      </c>
      <c r="BD8" s="83">
        <v>0</v>
      </c>
      <c r="BE8" s="83">
        <v>0.16</v>
      </c>
      <c r="BF8" s="83">
        <v>0</v>
      </c>
      <c r="BG8" s="83">
        <v>1516.8</v>
      </c>
      <c r="BH8" s="83">
        <v>0</v>
      </c>
      <c r="BI8" s="83">
        <v>0</v>
      </c>
      <c r="BJ8" s="83">
        <v>0</v>
      </c>
      <c r="BK8" s="83">
        <v>0</v>
      </c>
      <c r="BL8" s="83">
        <v>0</v>
      </c>
      <c r="BM8" s="83">
        <v>0</v>
      </c>
      <c r="BN8" s="83">
        <v>0</v>
      </c>
      <c r="BO8" s="83">
        <v>0</v>
      </c>
      <c r="BP8" s="83">
        <v>0</v>
      </c>
      <c r="BQ8" s="83">
        <v>0</v>
      </c>
      <c r="BR8" s="83">
        <v>0</v>
      </c>
      <c r="BS8" s="83">
        <v>0</v>
      </c>
      <c r="BT8" s="83">
        <v>0</v>
      </c>
      <c r="BU8" s="83">
        <v>0</v>
      </c>
      <c r="BV8" s="83">
        <v>0</v>
      </c>
      <c r="BW8" s="83">
        <v>0</v>
      </c>
      <c r="BX8" s="83">
        <v>0</v>
      </c>
      <c r="BY8" s="83">
        <v>0</v>
      </c>
      <c r="BZ8" s="83">
        <v>348.85</v>
      </c>
      <c r="CA8" s="83">
        <v>0</v>
      </c>
      <c r="CB8" s="83">
        <v>28.85</v>
      </c>
      <c r="CC8" s="83">
        <v>210</v>
      </c>
      <c r="CD8" s="83">
        <v>0</v>
      </c>
      <c r="CE8" s="83">
        <v>0</v>
      </c>
      <c r="CF8" s="83">
        <v>110</v>
      </c>
      <c r="CG8" s="83">
        <v>0</v>
      </c>
      <c r="CH8" s="83">
        <v>0</v>
      </c>
      <c r="CI8" s="83">
        <v>0</v>
      </c>
      <c r="CJ8" s="83">
        <v>0</v>
      </c>
      <c r="CK8" s="83">
        <v>0</v>
      </c>
      <c r="CL8" s="83">
        <v>0</v>
      </c>
      <c r="CM8" s="83">
        <v>0</v>
      </c>
      <c r="CN8" s="83">
        <v>0</v>
      </c>
      <c r="CO8" s="83">
        <v>0</v>
      </c>
      <c r="CP8" s="83">
        <v>0</v>
      </c>
      <c r="CQ8" s="83">
        <v>0</v>
      </c>
      <c r="CR8" s="83">
        <v>0</v>
      </c>
      <c r="CS8" s="83">
        <v>0</v>
      </c>
      <c r="CT8" s="83">
        <v>0</v>
      </c>
      <c r="CU8" s="83">
        <v>0</v>
      </c>
      <c r="CV8" s="83">
        <v>0</v>
      </c>
      <c r="CW8" s="83">
        <v>0</v>
      </c>
      <c r="CX8" s="83">
        <v>0</v>
      </c>
      <c r="CY8" s="83">
        <v>0</v>
      </c>
      <c r="CZ8" s="83">
        <v>0</v>
      </c>
      <c r="DA8" s="83">
        <v>0</v>
      </c>
      <c r="DB8" s="83">
        <v>0</v>
      </c>
      <c r="DC8" s="83">
        <v>0</v>
      </c>
      <c r="DD8" s="83">
        <v>0</v>
      </c>
      <c r="DE8" s="83">
        <v>0</v>
      </c>
      <c r="DF8" s="83">
        <v>0</v>
      </c>
      <c r="DG8" s="83">
        <v>0</v>
      </c>
      <c r="DH8" s="83">
        <v>0</v>
      </c>
      <c r="DI8" s="83">
        <v>0</v>
      </c>
    </row>
    <row r="9" spans="1:113" ht="19.5" customHeight="1">
      <c r="A9" s="81" t="s">
        <v>38</v>
      </c>
      <c r="B9" s="81" t="s">
        <v>38</v>
      </c>
      <c r="C9" s="81" t="s">
        <v>38</v>
      </c>
      <c r="D9" s="81" t="s">
        <v>357</v>
      </c>
      <c r="E9" s="82">
        <f t="shared" si="0"/>
        <v>10988.860000000002</v>
      </c>
      <c r="F9" s="82">
        <v>427.35</v>
      </c>
      <c r="G9" s="82">
        <v>192.12</v>
      </c>
      <c r="H9" s="82">
        <v>4.76</v>
      </c>
      <c r="I9" s="82">
        <v>0</v>
      </c>
      <c r="J9" s="82">
        <v>0</v>
      </c>
      <c r="K9" s="82">
        <v>174.68</v>
      </c>
      <c r="L9" s="82">
        <v>0</v>
      </c>
      <c r="M9" s="82">
        <v>0</v>
      </c>
      <c r="N9" s="82">
        <v>0</v>
      </c>
      <c r="O9" s="83">
        <v>0</v>
      </c>
      <c r="P9" s="83">
        <v>2.31</v>
      </c>
      <c r="Q9" s="83">
        <v>0</v>
      </c>
      <c r="R9" s="83">
        <v>0</v>
      </c>
      <c r="S9" s="83">
        <v>53.48</v>
      </c>
      <c r="T9" s="83">
        <v>8695.7</v>
      </c>
      <c r="U9" s="83">
        <v>33</v>
      </c>
      <c r="V9" s="83">
        <v>688.5</v>
      </c>
      <c r="W9" s="83">
        <v>0</v>
      </c>
      <c r="X9" s="83">
        <v>101</v>
      </c>
      <c r="Y9" s="83">
        <v>4.97</v>
      </c>
      <c r="Z9" s="83">
        <v>19.5</v>
      </c>
      <c r="AA9" s="83">
        <v>38</v>
      </c>
      <c r="AB9" s="83">
        <v>0</v>
      </c>
      <c r="AC9" s="83">
        <v>59.1</v>
      </c>
      <c r="AD9" s="83">
        <v>91.01</v>
      </c>
      <c r="AE9" s="83">
        <v>0</v>
      </c>
      <c r="AF9" s="83">
        <v>66.5</v>
      </c>
      <c r="AG9" s="83">
        <v>133</v>
      </c>
      <c r="AH9" s="83">
        <v>4</v>
      </c>
      <c r="AI9" s="83">
        <v>0</v>
      </c>
      <c r="AJ9" s="83">
        <v>7.5</v>
      </c>
      <c r="AK9" s="83">
        <v>0</v>
      </c>
      <c r="AL9" s="83">
        <v>0</v>
      </c>
      <c r="AM9" s="83">
        <v>0</v>
      </c>
      <c r="AN9" s="83">
        <v>1509.9</v>
      </c>
      <c r="AO9" s="83">
        <v>39.6</v>
      </c>
      <c r="AP9" s="83">
        <v>8.65</v>
      </c>
      <c r="AQ9" s="83">
        <v>5.76</v>
      </c>
      <c r="AR9" s="83">
        <v>30.5</v>
      </c>
      <c r="AS9" s="83">
        <v>2</v>
      </c>
      <c r="AT9" s="83">
        <v>0</v>
      </c>
      <c r="AU9" s="83">
        <v>5853.21</v>
      </c>
      <c r="AV9" s="83">
        <v>1516.96</v>
      </c>
      <c r="AW9" s="83">
        <v>0</v>
      </c>
      <c r="AX9" s="83">
        <v>0</v>
      </c>
      <c r="AY9" s="83">
        <v>0</v>
      </c>
      <c r="AZ9" s="83">
        <v>0</v>
      </c>
      <c r="BA9" s="83">
        <v>0</v>
      </c>
      <c r="BB9" s="83">
        <v>0</v>
      </c>
      <c r="BC9" s="83">
        <v>0</v>
      </c>
      <c r="BD9" s="83">
        <v>0</v>
      </c>
      <c r="BE9" s="83">
        <v>0.16</v>
      </c>
      <c r="BF9" s="83">
        <v>0</v>
      </c>
      <c r="BG9" s="83">
        <v>1516.8</v>
      </c>
      <c r="BH9" s="83">
        <v>0</v>
      </c>
      <c r="BI9" s="83">
        <v>0</v>
      </c>
      <c r="BJ9" s="83">
        <v>0</v>
      </c>
      <c r="BK9" s="83">
        <v>0</v>
      </c>
      <c r="BL9" s="83">
        <v>0</v>
      </c>
      <c r="BM9" s="83">
        <v>0</v>
      </c>
      <c r="BN9" s="83">
        <v>0</v>
      </c>
      <c r="BO9" s="83">
        <v>0</v>
      </c>
      <c r="BP9" s="83">
        <v>0</v>
      </c>
      <c r="BQ9" s="83">
        <v>0</v>
      </c>
      <c r="BR9" s="83">
        <v>0</v>
      </c>
      <c r="BS9" s="83">
        <v>0</v>
      </c>
      <c r="BT9" s="83">
        <v>0</v>
      </c>
      <c r="BU9" s="83">
        <v>0</v>
      </c>
      <c r="BV9" s="83">
        <v>0</v>
      </c>
      <c r="BW9" s="83">
        <v>0</v>
      </c>
      <c r="BX9" s="83">
        <v>0</v>
      </c>
      <c r="BY9" s="83">
        <v>0</v>
      </c>
      <c r="BZ9" s="83">
        <v>348.85</v>
      </c>
      <c r="CA9" s="83">
        <v>0</v>
      </c>
      <c r="CB9" s="83">
        <v>28.85</v>
      </c>
      <c r="CC9" s="83">
        <v>210</v>
      </c>
      <c r="CD9" s="83">
        <v>0</v>
      </c>
      <c r="CE9" s="83">
        <v>0</v>
      </c>
      <c r="CF9" s="83">
        <v>110</v>
      </c>
      <c r="CG9" s="83">
        <v>0</v>
      </c>
      <c r="CH9" s="83">
        <v>0</v>
      </c>
      <c r="CI9" s="83">
        <v>0</v>
      </c>
      <c r="CJ9" s="83">
        <v>0</v>
      </c>
      <c r="CK9" s="83">
        <v>0</v>
      </c>
      <c r="CL9" s="83">
        <v>0</v>
      </c>
      <c r="CM9" s="83">
        <v>0</v>
      </c>
      <c r="CN9" s="83">
        <v>0</v>
      </c>
      <c r="CO9" s="83">
        <v>0</v>
      </c>
      <c r="CP9" s="83">
        <v>0</v>
      </c>
      <c r="CQ9" s="83">
        <v>0</v>
      </c>
      <c r="CR9" s="83">
        <v>0</v>
      </c>
      <c r="CS9" s="83">
        <v>0</v>
      </c>
      <c r="CT9" s="83">
        <v>0</v>
      </c>
      <c r="CU9" s="83">
        <v>0</v>
      </c>
      <c r="CV9" s="83">
        <v>0</v>
      </c>
      <c r="CW9" s="83">
        <v>0</v>
      </c>
      <c r="CX9" s="83">
        <v>0</v>
      </c>
      <c r="CY9" s="83">
        <v>0</v>
      </c>
      <c r="CZ9" s="83">
        <v>0</v>
      </c>
      <c r="DA9" s="83">
        <v>0</v>
      </c>
      <c r="DB9" s="83">
        <v>0</v>
      </c>
      <c r="DC9" s="83">
        <v>0</v>
      </c>
      <c r="DD9" s="83">
        <v>0</v>
      </c>
      <c r="DE9" s="83">
        <v>0</v>
      </c>
      <c r="DF9" s="83">
        <v>0</v>
      </c>
      <c r="DG9" s="83">
        <v>0</v>
      </c>
      <c r="DH9" s="83">
        <v>0</v>
      </c>
      <c r="DI9" s="83">
        <v>0</v>
      </c>
    </row>
    <row r="10" spans="1:113" ht="19.5" customHeight="1">
      <c r="A10" s="81" t="s">
        <v>83</v>
      </c>
      <c r="B10" s="81" t="s">
        <v>88</v>
      </c>
      <c r="C10" s="81" t="s">
        <v>84</v>
      </c>
      <c r="D10" s="81" t="s">
        <v>124</v>
      </c>
      <c r="E10" s="82">
        <f t="shared" si="0"/>
        <v>663.5500000000001</v>
      </c>
      <c r="F10" s="82">
        <v>145.31</v>
      </c>
      <c r="G10" s="82">
        <v>73.66</v>
      </c>
      <c r="H10" s="82">
        <v>1.86</v>
      </c>
      <c r="I10" s="82">
        <v>0</v>
      </c>
      <c r="J10" s="82">
        <v>0</v>
      </c>
      <c r="K10" s="82">
        <v>69.79</v>
      </c>
      <c r="L10" s="82">
        <v>0</v>
      </c>
      <c r="M10" s="82">
        <v>0</v>
      </c>
      <c r="N10" s="82">
        <v>0</v>
      </c>
      <c r="O10" s="83">
        <v>0</v>
      </c>
      <c r="P10" s="83">
        <v>0</v>
      </c>
      <c r="Q10" s="83">
        <v>0</v>
      </c>
      <c r="R10" s="83">
        <v>0</v>
      </c>
      <c r="S10" s="83">
        <v>0</v>
      </c>
      <c r="T10" s="83">
        <v>518.16</v>
      </c>
      <c r="U10" s="83">
        <v>15</v>
      </c>
      <c r="V10" s="83">
        <v>3.5</v>
      </c>
      <c r="W10" s="83">
        <v>0</v>
      </c>
      <c r="X10" s="83">
        <v>0</v>
      </c>
      <c r="Y10" s="83">
        <v>2</v>
      </c>
      <c r="Z10" s="83">
        <v>8</v>
      </c>
      <c r="AA10" s="83">
        <v>1</v>
      </c>
      <c r="AB10" s="83">
        <v>0</v>
      </c>
      <c r="AC10" s="83">
        <v>10</v>
      </c>
      <c r="AD10" s="83">
        <v>15.01</v>
      </c>
      <c r="AE10" s="83">
        <v>0</v>
      </c>
      <c r="AF10" s="83">
        <v>21</v>
      </c>
      <c r="AG10" s="83">
        <v>74</v>
      </c>
      <c r="AH10" s="83">
        <v>0</v>
      </c>
      <c r="AI10" s="83">
        <v>0</v>
      </c>
      <c r="AJ10" s="83">
        <v>1</v>
      </c>
      <c r="AK10" s="83">
        <v>0</v>
      </c>
      <c r="AL10" s="83">
        <v>0</v>
      </c>
      <c r="AM10" s="83">
        <v>0</v>
      </c>
      <c r="AN10" s="83">
        <v>285.9</v>
      </c>
      <c r="AO10" s="83">
        <v>24.6</v>
      </c>
      <c r="AP10" s="83">
        <v>2.92</v>
      </c>
      <c r="AQ10" s="83">
        <v>2.21</v>
      </c>
      <c r="AR10" s="83">
        <v>3.5</v>
      </c>
      <c r="AS10" s="83">
        <v>0</v>
      </c>
      <c r="AT10" s="83">
        <v>0</v>
      </c>
      <c r="AU10" s="83">
        <v>48.52</v>
      </c>
      <c r="AV10" s="83">
        <v>0.08</v>
      </c>
      <c r="AW10" s="83">
        <v>0</v>
      </c>
      <c r="AX10" s="83">
        <v>0</v>
      </c>
      <c r="AY10" s="83">
        <v>0</v>
      </c>
      <c r="AZ10" s="83">
        <v>0</v>
      </c>
      <c r="BA10" s="83">
        <v>0</v>
      </c>
      <c r="BB10" s="83">
        <v>0</v>
      </c>
      <c r="BC10" s="83">
        <v>0</v>
      </c>
      <c r="BD10" s="83">
        <v>0</v>
      </c>
      <c r="BE10" s="83">
        <v>0.08</v>
      </c>
      <c r="BF10" s="83">
        <v>0</v>
      </c>
      <c r="BG10" s="83">
        <v>0</v>
      </c>
      <c r="BH10" s="83">
        <v>0</v>
      </c>
      <c r="BI10" s="83">
        <v>0</v>
      </c>
      <c r="BJ10" s="83">
        <v>0</v>
      </c>
      <c r="BK10" s="83">
        <v>0</v>
      </c>
      <c r="BL10" s="83">
        <v>0</v>
      </c>
      <c r="BM10" s="83">
        <v>0</v>
      </c>
      <c r="BN10" s="83">
        <v>0</v>
      </c>
      <c r="BO10" s="83">
        <v>0</v>
      </c>
      <c r="BP10" s="83">
        <v>0</v>
      </c>
      <c r="BQ10" s="83">
        <v>0</v>
      </c>
      <c r="BR10" s="83">
        <v>0</v>
      </c>
      <c r="BS10" s="83">
        <v>0</v>
      </c>
      <c r="BT10" s="83">
        <v>0</v>
      </c>
      <c r="BU10" s="83">
        <v>0</v>
      </c>
      <c r="BV10" s="83">
        <v>0</v>
      </c>
      <c r="BW10" s="83">
        <v>0</v>
      </c>
      <c r="BX10" s="83">
        <v>0</v>
      </c>
      <c r="BY10" s="83">
        <v>0</v>
      </c>
      <c r="BZ10" s="83">
        <v>0</v>
      </c>
      <c r="CA10" s="83">
        <v>0</v>
      </c>
      <c r="CB10" s="83">
        <v>0</v>
      </c>
      <c r="CC10" s="83">
        <v>0</v>
      </c>
      <c r="CD10" s="83">
        <v>0</v>
      </c>
      <c r="CE10" s="83">
        <v>0</v>
      </c>
      <c r="CF10" s="83">
        <v>0</v>
      </c>
      <c r="CG10" s="83">
        <v>0</v>
      </c>
      <c r="CH10" s="83">
        <v>0</v>
      </c>
      <c r="CI10" s="83">
        <v>0</v>
      </c>
      <c r="CJ10" s="83">
        <v>0</v>
      </c>
      <c r="CK10" s="83">
        <v>0</v>
      </c>
      <c r="CL10" s="83">
        <v>0</v>
      </c>
      <c r="CM10" s="83">
        <v>0</v>
      </c>
      <c r="CN10" s="83">
        <v>0</v>
      </c>
      <c r="CO10" s="83">
        <v>0</v>
      </c>
      <c r="CP10" s="83">
        <v>0</v>
      </c>
      <c r="CQ10" s="83">
        <v>0</v>
      </c>
      <c r="CR10" s="83">
        <v>0</v>
      </c>
      <c r="CS10" s="83">
        <v>0</v>
      </c>
      <c r="CT10" s="83">
        <v>0</v>
      </c>
      <c r="CU10" s="83">
        <v>0</v>
      </c>
      <c r="CV10" s="83">
        <v>0</v>
      </c>
      <c r="CW10" s="83">
        <v>0</v>
      </c>
      <c r="CX10" s="83">
        <v>0</v>
      </c>
      <c r="CY10" s="83">
        <v>0</v>
      </c>
      <c r="CZ10" s="83">
        <v>0</v>
      </c>
      <c r="DA10" s="83">
        <v>0</v>
      </c>
      <c r="DB10" s="83">
        <v>0</v>
      </c>
      <c r="DC10" s="83">
        <v>0</v>
      </c>
      <c r="DD10" s="83">
        <v>0</v>
      </c>
      <c r="DE10" s="83">
        <v>0</v>
      </c>
      <c r="DF10" s="83">
        <v>0</v>
      </c>
      <c r="DG10" s="83">
        <v>0</v>
      </c>
      <c r="DH10" s="83">
        <v>0</v>
      </c>
      <c r="DI10" s="83">
        <v>0</v>
      </c>
    </row>
    <row r="11" spans="1:113" ht="19.5" customHeight="1">
      <c r="A11" s="81" t="s">
        <v>83</v>
      </c>
      <c r="B11" s="81" t="s">
        <v>88</v>
      </c>
      <c r="C11" s="81" t="s">
        <v>134</v>
      </c>
      <c r="D11" s="81" t="s">
        <v>136</v>
      </c>
      <c r="E11" s="82">
        <f t="shared" si="0"/>
        <v>315.98</v>
      </c>
      <c r="F11" s="82">
        <v>282.04</v>
      </c>
      <c r="G11" s="82">
        <v>118.46</v>
      </c>
      <c r="H11" s="82">
        <v>2.9</v>
      </c>
      <c r="I11" s="82">
        <v>0</v>
      </c>
      <c r="J11" s="82">
        <v>0</v>
      </c>
      <c r="K11" s="82">
        <v>104.89</v>
      </c>
      <c r="L11" s="82">
        <v>0</v>
      </c>
      <c r="M11" s="82">
        <v>0</v>
      </c>
      <c r="N11" s="82">
        <v>0</v>
      </c>
      <c r="O11" s="83">
        <v>0</v>
      </c>
      <c r="P11" s="83">
        <v>2.31</v>
      </c>
      <c r="Q11" s="83">
        <v>0</v>
      </c>
      <c r="R11" s="83">
        <v>0</v>
      </c>
      <c r="S11" s="83">
        <v>53.48</v>
      </c>
      <c r="T11" s="83">
        <v>33.86</v>
      </c>
      <c r="U11" s="83">
        <v>3</v>
      </c>
      <c r="V11" s="83">
        <v>0</v>
      </c>
      <c r="W11" s="83">
        <v>0</v>
      </c>
      <c r="X11" s="83">
        <v>1</v>
      </c>
      <c r="Y11" s="83">
        <v>2</v>
      </c>
      <c r="Z11" s="83">
        <v>3</v>
      </c>
      <c r="AA11" s="83">
        <v>2</v>
      </c>
      <c r="AB11" s="83">
        <v>0</v>
      </c>
      <c r="AC11" s="83">
        <v>0</v>
      </c>
      <c r="AD11" s="83">
        <v>2</v>
      </c>
      <c r="AE11" s="83">
        <v>0</v>
      </c>
      <c r="AF11" s="83">
        <v>0</v>
      </c>
      <c r="AG11" s="83">
        <v>0</v>
      </c>
      <c r="AH11" s="83">
        <v>4</v>
      </c>
      <c r="AI11" s="83">
        <v>0</v>
      </c>
      <c r="AJ11" s="83">
        <v>0</v>
      </c>
      <c r="AK11" s="83">
        <v>0</v>
      </c>
      <c r="AL11" s="83">
        <v>0</v>
      </c>
      <c r="AM11" s="83">
        <v>0</v>
      </c>
      <c r="AN11" s="83">
        <v>3</v>
      </c>
      <c r="AO11" s="83">
        <v>0</v>
      </c>
      <c r="AP11" s="83">
        <v>5.73</v>
      </c>
      <c r="AQ11" s="83">
        <v>3.55</v>
      </c>
      <c r="AR11" s="83">
        <v>0</v>
      </c>
      <c r="AS11" s="83">
        <v>2</v>
      </c>
      <c r="AT11" s="83">
        <v>0</v>
      </c>
      <c r="AU11" s="83">
        <v>2.58</v>
      </c>
      <c r="AV11" s="83">
        <v>0.08</v>
      </c>
      <c r="AW11" s="83">
        <v>0</v>
      </c>
      <c r="AX11" s="83">
        <v>0</v>
      </c>
      <c r="AY11" s="83">
        <v>0</v>
      </c>
      <c r="AZ11" s="83">
        <v>0</v>
      </c>
      <c r="BA11" s="83">
        <v>0</v>
      </c>
      <c r="BB11" s="83">
        <v>0</v>
      </c>
      <c r="BC11" s="83">
        <v>0</v>
      </c>
      <c r="BD11" s="83">
        <v>0</v>
      </c>
      <c r="BE11" s="83">
        <v>0.08</v>
      </c>
      <c r="BF11" s="83">
        <v>0</v>
      </c>
      <c r="BG11" s="83">
        <v>0</v>
      </c>
      <c r="BH11" s="83">
        <v>0</v>
      </c>
      <c r="BI11" s="83">
        <v>0</v>
      </c>
      <c r="BJ11" s="83">
        <v>0</v>
      </c>
      <c r="BK11" s="83">
        <v>0</v>
      </c>
      <c r="BL11" s="83">
        <v>0</v>
      </c>
      <c r="BM11" s="83">
        <v>0</v>
      </c>
      <c r="BN11" s="83">
        <v>0</v>
      </c>
      <c r="BO11" s="83">
        <v>0</v>
      </c>
      <c r="BP11" s="83">
        <v>0</v>
      </c>
      <c r="BQ11" s="83">
        <v>0</v>
      </c>
      <c r="BR11" s="83">
        <v>0</v>
      </c>
      <c r="BS11" s="83">
        <v>0</v>
      </c>
      <c r="BT11" s="83">
        <v>0</v>
      </c>
      <c r="BU11" s="83">
        <v>0</v>
      </c>
      <c r="BV11" s="83">
        <v>0</v>
      </c>
      <c r="BW11" s="83">
        <v>0</v>
      </c>
      <c r="BX11" s="83">
        <v>0</v>
      </c>
      <c r="BY11" s="83">
        <v>0</v>
      </c>
      <c r="BZ11" s="83">
        <v>0</v>
      </c>
      <c r="CA11" s="83">
        <v>0</v>
      </c>
      <c r="CB11" s="83">
        <v>0</v>
      </c>
      <c r="CC11" s="83">
        <v>0</v>
      </c>
      <c r="CD11" s="83">
        <v>0</v>
      </c>
      <c r="CE11" s="83">
        <v>0</v>
      </c>
      <c r="CF11" s="83">
        <v>0</v>
      </c>
      <c r="CG11" s="83">
        <v>0</v>
      </c>
      <c r="CH11" s="83">
        <v>0</v>
      </c>
      <c r="CI11" s="83">
        <v>0</v>
      </c>
      <c r="CJ11" s="83">
        <v>0</v>
      </c>
      <c r="CK11" s="83">
        <v>0</v>
      </c>
      <c r="CL11" s="83">
        <v>0</v>
      </c>
      <c r="CM11" s="83">
        <v>0</v>
      </c>
      <c r="CN11" s="83">
        <v>0</v>
      </c>
      <c r="CO11" s="83">
        <v>0</v>
      </c>
      <c r="CP11" s="83">
        <v>0</v>
      </c>
      <c r="CQ11" s="83">
        <v>0</v>
      </c>
      <c r="CR11" s="83">
        <v>0</v>
      </c>
      <c r="CS11" s="83">
        <v>0</v>
      </c>
      <c r="CT11" s="83">
        <v>0</v>
      </c>
      <c r="CU11" s="83">
        <v>0</v>
      </c>
      <c r="CV11" s="83">
        <v>0</v>
      </c>
      <c r="CW11" s="83">
        <v>0</v>
      </c>
      <c r="CX11" s="83">
        <v>0</v>
      </c>
      <c r="CY11" s="83">
        <v>0</v>
      </c>
      <c r="CZ11" s="83">
        <v>0</v>
      </c>
      <c r="DA11" s="83">
        <v>0</v>
      </c>
      <c r="DB11" s="83">
        <v>0</v>
      </c>
      <c r="DC11" s="83">
        <v>0</v>
      </c>
      <c r="DD11" s="83">
        <v>0</v>
      </c>
      <c r="DE11" s="83">
        <v>0</v>
      </c>
      <c r="DF11" s="83">
        <v>0</v>
      </c>
      <c r="DG11" s="83">
        <v>0</v>
      </c>
      <c r="DH11" s="83">
        <v>0</v>
      </c>
      <c r="DI11" s="83">
        <v>0</v>
      </c>
    </row>
    <row r="12" spans="1:113" ht="19.5" customHeight="1">
      <c r="A12" s="81" t="s">
        <v>83</v>
      </c>
      <c r="B12" s="81" t="s">
        <v>88</v>
      </c>
      <c r="C12" s="81" t="s">
        <v>85</v>
      </c>
      <c r="D12" s="81" t="s">
        <v>137</v>
      </c>
      <c r="E12" s="82">
        <f t="shared" si="0"/>
        <v>10009.33</v>
      </c>
      <c r="F12" s="82">
        <v>0</v>
      </c>
      <c r="G12" s="82">
        <v>0</v>
      </c>
      <c r="H12" s="82">
        <v>0</v>
      </c>
      <c r="I12" s="82">
        <v>0</v>
      </c>
      <c r="J12" s="82">
        <v>0</v>
      </c>
      <c r="K12" s="82">
        <v>0</v>
      </c>
      <c r="L12" s="82">
        <v>0</v>
      </c>
      <c r="M12" s="82">
        <v>0</v>
      </c>
      <c r="N12" s="82">
        <v>0</v>
      </c>
      <c r="O12" s="83">
        <v>0</v>
      </c>
      <c r="P12" s="83">
        <v>0</v>
      </c>
      <c r="Q12" s="83">
        <v>0</v>
      </c>
      <c r="R12" s="83">
        <v>0</v>
      </c>
      <c r="S12" s="83">
        <v>0</v>
      </c>
      <c r="T12" s="83">
        <v>8143.68</v>
      </c>
      <c r="U12" s="83">
        <v>15</v>
      </c>
      <c r="V12" s="83">
        <v>685</v>
      </c>
      <c r="W12" s="83">
        <v>0</v>
      </c>
      <c r="X12" s="83">
        <v>100</v>
      </c>
      <c r="Y12" s="83">
        <v>0.97</v>
      </c>
      <c r="Z12" s="83">
        <v>8.5</v>
      </c>
      <c r="AA12" s="83">
        <v>35</v>
      </c>
      <c r="AB12" s="83">
        <v>0</v>
      </c>
      <c r="AC12" s="83">
        <v>49.1</v>
      </c>
      <c r="AD12" s="83">
        <v>74</v>
      </c>
      <c r="AE12" s="83">
        <v>0</v>
      </c>
      <c r="AF12" s="83">
        <v>45.5</v>
      </c>
      <c r="AG12" s="83">
        <v>59</v>
      </c>
      <c r="AH12" s="83">
        <v>0</v>
      </c>
      <c r="AI12" s="83">
        <v>0</v>
      </c>
      <c r="AJ12" s="83">
        <v>6.5</v>
      </c>
      <c r="AK12" s="83">
        <v>0</v>
      </c>
      <c r="AL12" s="83">
        <v>0</v>
      </c>
      <c r="AM12" s="83">
        <v>0</v>
      </c>
      <c r="AN12" s="83">
        <v>1221</v>
      </c>
      <c r="AO12" s="83">
        <v>15</v>
      </c>
      <c r="AP12" s="83">
        <v>0</v>
      </c>
      <c r="AQ12" s="83">
        <v>0</v>
      </c>
      <c r="AR12" s="83">
        <v>27</v>
      </c>
      <c r="AS12" s="83">
        <v>0</v>
      </c>
      <c r="AT12" s="83">
        <v>0</v>
      </c>
      <c r="AU12" s="83">
        <v>5802.11</v>
      </c>
      <c r="AV12" s="83">
        <v>1516.8</v>
      </c>
      <c r="AW12" s="83">
        <v>0</v>
      </c>
      <c r="AX12" s="83">
        <v>0</v>
      </c>
      <c r="AY12" s="83">
        <v>0</v>
      </c>
      <c r="AZ12" s="83">
        <v>0</v>
      </c>
      <c r="BA12" s="83">
        <v>0</v>
      </c>
      <c r="BB12" s="83">
        <v>0</v>
      </c>
      <c r="BC12" s="83">
        <v>0</v>
      </c>
      <c r="BD12" s="83">
        <v>0</v>
      </c>
      <c r="BE12" s="83">
        <v>0</v>
      </c>
      <c r="BF12" s="83">
        <v>0</v>
      </c>
      <c r="BG12" s="83">
        <v>1516.8</v>
      </c>
      <c r="BH12" s="83">
        <v>0</v>
      </c>
      <c r="BI12" s="83">
        <v>0</v>
      </c>
      <c r="BJ12" s="83">
        <v>0</v>
      </c>
      <c r="BK12" s="83">
        <v>0</v>
      </c>
      <c r="BL12" s="83">
        <v>0</v>
      </c>
      <c r="BM12" s="83">
        <v>0</v>
      </c>
      <c r="BN12" s="83">
        <v>0</v>
      </c>
      <c r="BO12" s="83">
        <v>0</v>
      </c>
      <c r="BP12" s="83">
        <v>0</v>
      </c>
      <c r="BQ12" s="83">
        <v>0</v>
      </c>
      <c r="BR12" s="83">
        <v>0</v>
      </c>
      <c r="BS12" s="83">
        <v>0</v>
      </c>
      <c r="BT12" s="83">
        <v>0</v>
      </c>
      <c r="BU12" s="83">
        <v>0</v>
      </c>
      <c r="BV12" s="83">
        <v>0</v>
      </c>
      <c r="BW12" s="83">
        <v>0</v>
      </c>
      <c r="BX12" s="83">
        <v>0</v>
      </c>
      <c r="BY12" s="83">
        <v>0</v>
      </c>
      <c r="BZ12" s="83">
        <v>348.85</v>
      </c>
      <c r="CA12" s="83">
        <v>0</v>
      </c>
      <c r="CB12" s="83">
        <v>28.85</v>
      </c>
      <c r="CC12" s="83">
        <v>210</v>
      </c>
      <c r="CD12" s="83">
        <v>0</v>
      </c>
      <c r="CE12" s="83">
        <v>0</v>
      </c>
      <c r="CF12" s="83">
        <v>110</v>
      </c>
      <c r="CG12" s="83">
        <v>0</v>
      </c>
      <c r="CH12" s="83">
        <v>0</v>
      </c>
      <c r="CI12" s="83">
        <v>0</v>
      </c>
      <c r="CJ12" s="83">
        <v>0</v>
      </c>
      <c r="CK12" s="83">
        <v>0</v>
      </c>
      <c r="CL12" s="83">
        <v>0</v>
      </c>
      <c r="CM12" s="83">
        <v>0</v>
      </c>
      <c r="CN12" s="83">
        <v>0</v>
      </c>
      <c r="CO12" s="83">
        <v>0</v>
      </c>
      <c r="CP12" s="83">
        <v>0</v>
      </c>
      <c r="CQ12" s="83">
        <v>0</v>
      </c>
      <c r="CR12" s="83">
        <v>0</v>
      </c>
      <c r="CS12" s="83">
        <v>0</v>
      </c>
      <c r="CT12" s="83">
        <v>0</v>
      </c>
      <c r="CU12" s="83">
        <v>0</v>
      </c>
      <c r="CV12" s="83">
        <v>0</v>
      </c>
      <c r="CW12" s="83">
        <v>0</v>
      </c>
      <c r="CX12" s="83">
        <v>0</v>
      </c>
      <c r="CY12" s="83">
        <v>0</v>
      </c>
      <c r="CZ12" s="83">
        <v>0</v>
      </c>
      <c r="DA12" s="83">
        <v>0</v>
      </c>
      <c r="DB12" s="83">
        <v>0</v>
      </c>
      <c r="DC12" s="83">
        <v>0</v>
      </c>
      <c r="DD12" s="83">
        <v>0</v>
      </c>
      <c r="DE12" s="83">
        <v>0</v>
      </c>
      <c r="DF12" s="83">
        <v>0</v>
      </c>
      <c r="DG12" s="83">
        <v>0</v>
      </c>
      <c r="DH12" s="83">
        <v>0</v>
      </c>
      <c r="DI12" s="83">
        <v>0</v>
      </c>
    </row>
    <row r="13" spans="1:113" ht="19.5" customHeight="1">
      <c r="A13" s="81" t="s">
        <v>38</v>
      </c>
      <c r="B13" s="81" t="s">
        <v>38</v>
      </c>
      <c r="C13" s="81" t="s">
        <v>38</v>
      </c>
      <c r="D13" s="81" t="s">
        <v>358</v>
      </c>
      <c r="E13" s="82">
        <f t="shared" si="0"/>
        <v>376.28</v>
      </c>
      <c r="F13" s="82">
        <v>0</v>
      </c>
      <c r="G13" s="82">
        <v>0</v>
      </c>
      <c r="H13" s="82">
        <v>0</v>
      </c>
      <c r="I13" s="82">
        <v>0</v>
      </c>
      <c r="J13" s="82">
        <v>0</v>
      </c>
      <c r="K13" s="82">
        <v>0</v>
      </c>
      <c r="L13" s="82">
        <v>0</v>
      </c>
      <c r="M13" s="82">
        <v>0</v>
      </c>
      <c r="N13" s="82">
        <v>0</v>
      </c>
      <c r="O13" s="83">
        <v>0</v>
      </c>
      <c r="P13" s="83">
        <v>0</v>
      </c>
      <c r="Q13" s="83">
        <v>0</v>
      </c>
      <c r="R13" s="83">
        <v>0</v>
      </c>
      <c r="S13" s="83">
        <v>0</v>
      </c>
      <c r="T13" s="83">
        <v>376.28</v>
      </c>
      <c r="U13" s="83">
        <v>0</v>
      </c>
      <c r="V13" s="83">
        <v>0</v>
      </c>
      <c r="W13" s="83">
        <v>0</v>
      </c>
      <c r="X13" s="83">
        <v>0</v>
      </c>
      <c r="Y13" s="83">
        <v>0</v>
      </c>
      <c r="Z13" s="83">
        <v>0</v>
      </c>
      <c r="AA13" s="83">
        <v>0</v>
      </c>
      <c r="AB13" s="83">
        <v>0</v>
      </c>
      <c r="AC13" s="83">
        <v>0</v>
      </c>
      <c r="AD13" s="83">
        <v>0</v>
      </c>
      <c r="AE13" s="83">
        <v>0</v>
      </c>
      <c r="AF13" s="83">
        <v>0</v>
      </c>
      <c r="AG13" s="83">
        <v>0</v>
      </c>
      <c r="AH13" s="83">
        <v>0</v>
      </c>
      <c r="AI13" s="83">
        <v>375.28</v>
      </c>
      <c r="AJ13" s="83">
        <v>0</v>
      </c>
      <c r="AK13" s="83">
        <v>0</v>
      </c>
      <c r="AL13" s="83">
        <v>0</v>
      </c>
      <c r="AM13" s="83">
        <v>0</v>
      </c>
      <c r="AN13" s="83">
        <v>0</v>
      </c>
      <c r="AO13" s="83">
        <v>0</v>
      </c>
      <c r="AP13" s="83">
        <v>0</v>
      </c>
      <c r="AQ13" s="83">
        <v>0</v>
      </c>
      <c r="AR13" s="83">
        <v>0</v>
      </c>
      <c r="AS13" s="83">
        <v>0</v>
      </c>
      <c r="AT13" s="83">
        <v>0</v>
      </c>
      <c r="AU13" s="83">
        <v>1</v>
      </c>
      <c r="AV13" s="83">
        <v>0</v>
      </c>
      <c r="AW13" s="83">
        <v>0</v>
      </c>
      <c r="AX13" s="83">
        <v>0</v>
      </c>
      <c r="AY13" s="83">
        <v>0</v>
      </c>
      <c r="AZ13" s="83">
        <v>0</v>
      </c>
      <c r="BA13" s="83">
        <v>0</v>
      </c>
      <c r="BB13" s="83">
        <v>0</v>
      </c>
      <c r="BC13" s="83">
        <v>0</v>
      </c>
      <c r="BD13" s="83">
        <v>0</v>
      </c>
      <c r="BE13" s="83">
        <v>0</v>
      </c>
      <c r="BF13" s="83">
        <v>0</v>
      </c>
      <c r="BG13" s="83">
        <v>0</v>
      </c>
      <c r="BH13" s="83">
        <v>0</v>
      </c>
      <c r="BI13" s="83">
        <v>0</v>
      </c>
      <c r="BJ13" s="83">
        <v>0</v>
      </c>
      <c r="BK13" s="83">
        <v>0</v>
      </c>
      <c r="BL13" s="83">
        <v>0</v>
      </c>
      <c r="BM13" s="83">
        <v>0</v>
      </c>
      <c r="BN13" s="83">
        <v>0</v>
      </c>
      <c r="BO13" s="83">
        <v>0</v>
      </c>
      <c r="BP13" s="83">
        <v>0</v>
      </c>
      <c r="BQ13" s="83">
        <v>0</v>
      </c>
      <c r="BR13" s="83">
        <v>0</v>
      </c>
      <c r="BS13" s="83">
        <v>0</v>
      </c>
      <c r="BT13" s="83">
        <v>0</v>
      </c>
      <c r="BU13" s="83">
        <v>0</v>
      </c>
      <c r="BV13" s="83">
        <v>0</v>
      </c>
      <c r="BW13" s="83">
        <v>0</v>
      </c>
      <c r="BX13" s="83">
        <v>0</v>
      </c>
      <c r="BY13" s="83">
        <v>0</v>
      </c>
      <c r="BZ13" s="83">
        <v>0</v>
      </c>
      <c r="CA13" s="83">
        <v>0</v>
      </c>
      <c r="CB13" s="83">
        <v>0</v>
      </c>
      <c r="CC13" s="83">
        <v>0</v>
      </c>
      <c r="CD13" s="83">
        <v>0</v>
      </c>
      <c r="CE13" s="83">
        <v>0</v>
      </c>
      <c r="CF13" s="83">
        <v>0</v>
      </c>
      <c r="CG13" s="83">
        <v>0</v>
      </c>
      <c r="CH13" s="83">
        <v>0</v>
      </c>
      <c r="CI13" s="83">
        <v>0</v>
      </c>
      <c r="CJ13" s="83">
        <v>0</v>
      </c>
      <c r="CK13" s="83">
        <v>0</v>
      </c>
      <c r="CL13" s="83">
        <v>0</v>
      </c>
      <c r="CM13" s="83">
        <v>0</v>
      </c>
      <c r="CN13" s="83">
        <v>0</v>
      </c>
      <c r="CO13" s="83">
        <v>0</v>
      </c>
      <c r="CP13" s="83">
        <v>0</v>
      </c>
      <c r="CQ13" s="83">
        <v>0</v>
      </c>
      <c r="CR13" s="83">
        <v>0</v>
      </c>
      <c r="CS13" s="83">
        <v>0</v>
      </c>
      <c r="CT13" s="83">
        <v>0</v>
      </c>
      <c r="CU13" s="83">
        <v>0</v>
      </c>
      <c r="CV13" s="83">
        <v>0</v>
      </c>
      <c r="CW13" s="83">
        <v>0</v>
      </c>
      <c r="CX13" s="83">
        <v>0</v>
      </c>
      <c r="CY13" s="83">
        <v>0</v>
      </c>
      <c r="CZ13" s="83">
        <v>0</v>
      </c>
      <c r="DA13" s="83">
        <v>0</v>
      </c>
      <c r="DB13" s="83">
        <v>0</v>
      </c>
      <c r="DC13" s="83">
        <v>0</v>
      </c>
      <c r="DD13" s="83">
        <v>0</v>
      </c>
      <c r="DE13" s="83">
        <v>0</v>
      </c>
      <c r="DF13" s="83">
        <v>0</v>
      </c>
      <c r="DG13" s="83">
        <v>0</v>
      </c>
      <c r="DH13" s="83">
        <v>0</v>
      </c>
      <c r="DI13" s="83">
        <v>0</v>
      </c>
    </row>
    <row r="14" spans="1:113" ht="19.5" customHeight="1">
      <c r="A14" s="81" t="s">
        <v>38</v>
      </c>
      <c r="B14" s="81" t="s">
        <v>38</v>
      </c>
      <c r="C14" s="81" t="s">
        <v>38</v>
      </c>
      <c r="D14" s="81" t="s">
        <v>359</v>
      </c>
      <c r="E14" s="82">
        <f t="shared" si="0"/>
        <v>376.28</v>
      </c>
      <c r="F14" s="82">
        <v>0</v>
      </c>
      <c r="G14" s="82">
        <v>0</v>
      </c>
      <c r="H14" s="82">
        <v>0</v>
      </c>
      <c r="I14" s="82">
        <v>0</v>
      </c>
      <c r="J14" s="82">
        <v>0</v>
      </c>
      <c r="K14" s="82">
        <v>0</v>
      </c>
      <c r="L14" s="82">
        <v>0</v>
      </c>
      <c r="M14" s="82">
        <v>0</v>
      </c>
      <c r="N14" s="82">
        <v>0</v>
      </c>
      <c r="O14" s="83">
        <v>0</v>
      </c>
      <c r="P14" s="83">
        <v>0</v>
      </c>
      <c r="Q14" s="83">
        <v>0</v>
      </c>
      <c r="R14" s="83">
        <v>0</v>
      </c>
      <c r="S14" s="83">
        <v>0</v>
      </c>
      <c r="T14" s="83">
        <v>376.28</v>
      </c>
      <c r="U14" s="83">
        <v>0</v>
      </c>
      <c r="V14" s="83">
        <v>0</v>
      </c>
      <c r="W14" s="83">
        <v>0</v>
      </c>
      <c r="X14" s="83">
        <v>0</v>
      </c>
      <c r="Y14" s="83">
        <v>0</v>
      </c>
      <c r="Z14" s="83">
        <v>0</v>
      </c>
      <c r="AA14" s="83">
        <v>0</v>
      </c>
      <c r="AB14" s="83">
        <v>0</v>
      </c>
      <c r="AC14" s="83">
        <v>0</v>
      </c>
      <c r="AD14" s="83">
        <v>0</v>
      </c>
      <c r="AE14" s="83">
        <v>0</v>
      </c>
      <c r="AF14" s="83">
        <v>0</v>
      </c>
      <c r="AG14" s="83">
        <v>0</v>
      </c>
      <c r="AH14" s="83">
        <v>0</v>
      </c>
      <c r="AI14" s="83">
        <v>375.28</v>
      </c>
      <c r="AJ14" s="83">
        <v>0</v>
      </c>
      <c r="AK14" s="83">
        <v>0</v>
      </c>
      <c r="AL14" s="83">
        <v>0</v>
      </c>
      <c r="AM14" s="83">
        <v>0</v>
      </c>
      <c r="AN14" s="83">
        <v>0</v>
      </c>
      <c r="AO14" s="83">
        <v>0</v>
      </c>
      <c r="AP14" s="83">
        <v>0</v>
      </c>
      <c r="AQ14" s="83">
        <v>0</v>
      </c>
      <c r="AR14" s="83">
        <v>0</v>
      </c>
      <c r="AS14" s="83">
        <v>0</v>
      </c>
      <c r="AT14" s="83">
        <v>0</v>
      </c>
      <c r="AU14" s="83">
        <v>1</v>
      </c>
      <c r="AV14" s="83">
        <v>0</v>
      </c>
      <c r="AW14" s="83">
        <v>0</v>
      </c>
      <c r="AX14" s="83">
        <v>0</v>
      </c>
      <c r="AY14" s="83">
        <v>0</v>
      </c>
      <c r="AZ14" s="83">
        <v>0</v>
      </c>
      <c r="BA14" s="83">
        <v>0</v>
      </c>
      <c r="BB14" s="83">
        <v>0</v>
      </c>
      <c r="BC14" s="83">
        <v>0</v>
      </c>
      <c r="BD14" s="83">
        <v>0</v>
      </c>
      <c r="BE14" s="83">
        <v>0</v>
      </c>
      <c r="BF14" s="83">
        <v>0</v>
      </c>
      <c r="BG14" s="83">
        <v>0</v>
      </c>
      <c r="BH14" s="83">
        <v>0</v>
      </c>
      <c r="BI14" s="83">
        <v>0</v>
      </c>
      <c r="BJ14" s="83">
        <v>0</v>
      </c>
      <c r="BK14" s="83">
        <v>0</v>
      </c>
      <c r="BL14" s="83">
        <v>0</v>
      </c>
      <c r="BM14" s="83">
        <v>0</v>
      </c>
      <c r="BN14" s="83">
        <v>0</v>
      </c>
      <c r="BO14" s="83">
        <v>0</v>
      </c>
      <c r="BP14" s="83">
        <v>0</v>
      </c>
      <c r="BQ14" s="83">
        <v>0</v>
      </c>
      <c r="BR14" s="83">
        <v>0</v>
      </c>
      <c r="BS14" s="83">
        <v>0</v>
      </c>
      <c r="BT14" s="83">
        <v>0</v>
      </c>
      <c r="BU14" s="83">
        <v>0</v>
      </c>
      <c r="BV14" s="83">
        <v>0</v>
      </c>
      <c r="BW14" s="83">
        <v>0</v>
      </c>
      <c r="BX14" s="83">
        <v>0</v>
      </c>
      <c r="BY14" s="83">
        <v>0</v>
      </c>
      <c r="BZ14" s="83">
        <v>0</v>
      </c>
      <c r="CA14" s="83">
        <v>0</v>
      </c>
      <c r="CB14" s="83">
        <v>0</v>
      </c>
      <c r="CC14" s="83">
        <v>0</v>
      </c>
      <c r="CD14" s="83">
        <v>0</v>
      </c>
      <c r="CE14" s="83">
        <v>0</v>
      </c>
      <c r="CF14" s="83">
        <v>0</v>
      </c>
      <c r="CG14" s="83">
        <v>0</v>
      </c>
      <c r="CH14" s="83">
        <v>0</v>
      </c>
      <c r="CI14" s="83">
        <v>0</v>
      </c>
      <c r="CJ14" s="83">
        <v>0</v>
      </c>
      <c r="CK14" s="83">
        <v>0</v>
      </c>
      <c r="CL14" s="83">
        <v>0</v>
      </c>
      <c r="CM14" s="83">
        <v>0</v>
      </c>
      <c r="CN14" s="83">
        <v>0</v>
      </c>
      <c r="CO14" s="83">
        <v>0</v>
      </c>
      <c r="CP14" s="83">
        <v>0</v>
      </c>
      <c r="CQ14" s="83">
        <v>0</v>
      </c>
      <c r="CR14" s="83">
        <v>0</v>
      </c>
      <c r="CS14" s="83">
        <v>0</v>
      </c>
      <c r="CT14" s="83">
        <v>0</v>
      </c>
      <c r="CU14" s="83">
        <v>0</v>
      </c>
      <c r="CV14" s="83">
        <v>0</v>
      </c>
      <c r="CW14" s="83">
        <v>0</v>
      </c>
      <c r="CX14" s="83">
        <v>0</v>
      </c>
      <c r="CY14" s="83">
        <v>0</v>
      </c>
      <c r="CZ14" s="83">
        <v>0</v>
      </c>
      <c r="DA14" s="83">
        <v>0</v>
      </c>
      <c r="DB14" s="83">
        <v>0</v>
      </c>
      <c r="DC14" s="83">
        <v>0</v>
      </c>
      <c r="DD14" s="83">
        <v>0</v>
      </c>
      <c r="DE14" s="83">
        <v>0</v>
      </c>
      <c r="DF14" s="83">
        <v>0</v>
      </c>
      <c r="DG14" s="83">
        <v>0</v>
      </c>
      <c r="DH14" s="83">
        <v>0</v>
      </c>
      <c r="DI14" s="83">
        <v>0</v>
      </c>
    </row>
    <row r="15" spans="1:113" ht="19.5" customHeight="1">
      <c r="A15" s="81" t="s">
        <v>91</v>
      </c>
      <c r="B15" s="81" t="s">
        <v>92</v>
      </c>
      <c r="C15" s="81" t="s">
        <v>84</v>
      </c>
      <c r="D15" s="81" t="s">
        <v>93</v>
      </c>
      <c r="E15" s="82">
        <f t="shared" si="0"/>
        <v>376.28</v>
      </c>
      <c r="F15" s="82">
        <v>0</v>
      </c>
      <c r="G15" s="82">
        <v>0</v>
      </c>
      <c r="H15" s="82">
        <v>0</v>
      </c>
      <c r="I15" s="82">
        <v>0</v>
      </c>
      <c r="J15" s="82">
        <v>0</v>
      </c>
      <c r="K15" s="82">
        <v>0</v>
      </c>
      <c r="L15" s="82">
        <v>0</v>
      </c>
      <c r="M15" s="82">
        <v>0</v>
      </c>
      <c r="N15" s="82">
        <v>0</v>
      </c>
      <c r="O15" s="83">
        <v>0</v>
      </c>
      <c r="P15" s="83">
        <v>0</v>
      </c>
      <c r="Q15" s="83">
        <v>0</v>
      </c>
      <c r="R15" s="83">
        <v>0</v>
      </c>
      <c r="S15" s="83">
        <v>0</v>
      </c>
      <c r="T15" s="83">
        <v>376.28</v>
      </c>
      <c r="U15" s="83">
        <v>0</v>
      </c>
      <c r="V15" s="83">
        <v>0</v>
      </c>
      <c r="W15" s="83">
        <v>0</v>
      </c>
      <c r="X15" s="83">
        <v>0</v>
      </c>
      <c r="Y15" s="83">
        <v>0</v>
      </c>
      <c r="Z15" s="83">
        <v>0</v>
      </c>
      <c r="AA15" s="83">
        <v>0</v>
      </c>
      <c r="AB15" s="83">
        <v>0</v>
      </c>
      <c r="AC15" s="83">
        <v>0</v>
      </c>
      <c r="AD15" s="83">
        <v>0</v>
      </c>
      <c r="AE15" s="83">
        <v>0</v>
      </c>
      <c r="AF15" s="83">
        <v>0</v>
      </c>
      <c r="AG15" s="83">
        <v>0</v>
      </c>
      <c r="AH15" s="83">
        <v>0</v>
      </c>
      <c r="AI15" s="83">
        <v>375.28</v>
      </c>
      <c r="AJ15" s="83">
        <v>0</v>
      </c>
      <c r="AK15" s="83">
        <v>0</v>
      </c>
      <c r="AL15" s="83">
        <v>0</v>
      </c>
      <c r="AM15" s="83">
        <v>0</v>
      </c>
      <c r="AN15" s="83">
        <v>0</v>
      </c>
      <c r="AO15" s="83">
        <v>0</v>
      </c>
      <c r="AP15" s="83">
        <v>0</v>
      </c>
      <c r="AQ15" s="83">
        <v>0</v>
      </c>
      <c r="AR15" s="83">
        <v>0</v>
      </c>
      <c r="AS15" s="83">
        <v>0</v>
      </c>
      <c r="AT15" s="83">
        <v>0</v>
      </c>
      <c r="AU15" s="83">
        <v>1</v>
      </c>
      <c r="AV15" s="83">
        <v>0</v>
      </c>
      <c r="AW15" s="83">
        <v>0</v>
      </c>
      <c r="AX15" s="83">
        <v>0</v>
      </c>
      <c r="AY15" s="83">
        <v>0</v>
      </c>
      <c r="AZ15" s="83">
        <v>0</v>
      </c>
      <c r="BA15" s="83">
        <v>0</v>
      </c>
      <c r="BB15" s="83">
        <v>0</v>
      </c>
      <c r="BC15" s="83">
        <v>0</v>
      </c>
      <c r="BD15" s="83">
        <v>0</v>
      </c>
      <c r="BE15" s="83">
        <v>0</v>
      </c>
      <c r="BF15" s="83">
        <v>0</v>
      </c>
      <c r="BG15" s="83">
        <v>0</v>
      </c>
      <c r="BH15" s="83">
        <v>0</v>
      </c>
      <c r="BI15" s="83">
        <v>0</v>
      </c>
      <c r="BJ15" s="83">
        <v>0</v>
      </c>
      <c r="BK15" s="83">
        <v>0</v>
      </c>
      <c r="BL15" s="83">
        <v>0</v>
      </c>
      <c r="BM15" s="83">
        <v>0</v>
      </c>
      <c r="BN15" s="83">
        <v>0</v>
      </c>
      <c r="BO15" s="83">
        <v>0</v>
      </c>
      <c r="BP15" s="83">
        <v>0</v>
      </c>
      <c r="BQ15" s="83">
        <v>0</v>
      </c>
      <c r="BR15" s="83">
        <v>0</v>
      </c>
      <c r="BS15" s="83">
        <v>0</v>
      </c>
      <c r="BT15" s="83">
        <v>0</v>
      </c>
      <c r="BU15" s="83">
        <v>0</v>
      </c>
      <c r="BV15" s="83">
        <v>0</v>
      </c>
      <c r="BW15" s="83">
        <v>0</v>
      </c>
      <c r="BX15" s="83">
        <v>0</v>
      </c>
      <c r="BY15" s="83">
        <v>0</v>
      </c>
      <c r="BZ15" s="83">
        <v>0</v>
      </c>
      <c r="CA15" s="83">
        <v>0</v>
      </c>
      <c r="CB15" s="83">
        <v>0</v>
      </c>
      <c r="CC15" s="83">
        <v>0</v>
      </c>
      <c r="CD15" s="83">
        <v>0</v>
      </c>
      <c r="CE15" s="83">
        <v>0</v>
      </c>
      <c r="CF15" s="83">
        <v>0</v>
      </c>
      <c r="CG15" s="83">
        <v>0</v>
      </c>
      <c r="CH15" s="83">
        <v>0</v>
      </c>
      <c r="CI15" s="83">
        <v>0</v>
      </c>
      <c r="CJ15" s="83">
        <v>0</v>
      </c>
      <c r="CK15" s="83">
        <v>0</v>
      </c>
      <c r="CL15" s="83">
        <v>0</v>
      </c>
      <c r="CM15" s="83">
        <v>0</v>
      </c>
      <c r="CN15" s="83">
        <v>0</v>
      </c>
      <c r="CO15" s="83">
        <v>0</v>
      </c>
      <c r="CP15" s="83">
        <v>0</v>
      </c>
      <c r="CQ15" s="83">
        <v>0</v>
      </c>
      <c r="CR15" s="83">
        <v>0</v>
      </c>
      <c r="CS15" s="83">
        <v>0</v>
      </c>
      <c r="CT15" s="83">
        <v>0</v>
      </c>
      <c r="CU15" s="83">
        <v>0</v>
      </c>
      <c r="CV15" s="83">
        <v>0</v>
      </c>
      <c r="CW15" s="83">
        <v>0</v>
      </c>
      <c r="CX15" s="83">
        <v>0</v>
      </c>
      <c r="CY15" s="83">
        <v>0</v>
      </c>
      <c r="CZ15" s="83">
        <v>0</v>
      </c>
      <c r="DA15" s="83">
        <v>0</v>
      </c>
      <c r="DB15" s="83">
        <v>0</v>
      </c>
      <c r="DC15" s="83">
        <v>0</v>
      </c>
      <c r="DD15" s="83">
        <v>0</v>
      </c>
      <c r="DE15" s="83">
        <v>0</v>
      </c>
      <c r="DF15" s="83">
        <v>0</v>
      </c>
      <c r="DG15" s="83">
        <v>0</v>
      </c>
      <c r="DH15" s="83">
        <v>0</v>
      </c>
      <c r="DI15" s="83">
        <v>0</v>
      </c>
    </row>
    <row r="16" spans="1:113" ht="19.5" customHeight="1">
      <c r="A16" s="81" t="s">
        <v>38</v>
      </c>
      <c r="B16" s="81" t="s">
        <v>38</v>
      </c>
      <c r="C16" s="81" t="s">
        <v>38</v>
      </c>
      <c r="D16" s="81" t="s">
        <v>360</v>
      </c>
      <c r="E16" s="82">
        <f t="shared" si="0"/>
        <v>100.94</v>
      </c>
      <c r="F16" s="82">
        <v>90.99</v>
      </c>
      <c r="G16" s="82">
        <v>48.84</v>
      </c>
      <c r="H16" s="82">
        <v>1.23</v>
      </c>
      <c r="I16" s="82">
        <v>0</v>
      </c>
      <c r="J16" s="82">
        <v>0</v>
      </c>
      <c r="K16" s="82">
        <v>40</v>
      </c>
      <c r="L16" s="82">
        <v>0</v>
      </c>
      <c r="M16" s="82">
        <v>0</v>
      </c>
      <c r="N16" s="82">
        <v>0</v>
      </c>
      <c r="O16" s="83">
        <v>0</v>
      </c>
      <c r="P16" s="83">
        <v>0.92</v>
      </c>
      <c r="Q16" s="83">
        <v>0</v>
      </c>
      <c r="R16" s="83">
        <v>0</v>
      </c>
      <c r="S16" s="83">
        <v>0</v>
      </c>
      <c r="T16" s="83">
        <v>9.94</v>
      </c>
      <c r="U16" s="83">
        <v>1</v>
      </c>
      <c r="V16" s="83">
        <v>0.5</v>
      </c>
      <c r="W16" s="83">
        <v>0</v>
      </c>
      <c r="X16" s="83">
        <v>0</v>
      </c>
      <c r="Y16" s="83">
        <v>0.2</v>
      </c>
      <c r="Z16" s="83">
        <v>0.5</v>
      </c>
      <c r="AA16" s="83">
        <v>1</v>
      </c>
      <c r="AB16" s="83">
        <v>0</v>
      </c>
      <c r="AC16" s="83">
        <v>0</v>
      </c>
      <c r="AD16" s="83">
        <v>0</v>
      </c>
      <c r="AE16" s="83">
        <v>0</v>
      </c>
      <c r="AF16" s="83">
        <v>1</v>
      </c>
      <c r="AG16" s="83">
        <v>1.32</v>
      </c>
      <c r="AH16" s="83">
        <v>0</v>
      </c>
      <c r="AI16" s="83">
        <v>0</v>
      </c>
      <c r="AJ16" s="83">
        <v>0</v>
      </c>
      <c r="AK16" s="83">
        <v>0</v>
      </c>
      <c r="AL16" s="83">
        <v>0</v>
      </c>
      <c r="AM16" s="83">
        <v>0</v>
      </c>
      <c r="AN16" s="83">
        <v>1</v>
      </c>
      <c r="AO16" s="83">
        <v>0</v>
      </c>
      <c r="AP16" s="83">
        <v>0.92</v>
      </c>
      <c r="AQ16" s="83">
        <v>1.47</v>
      </c>
      <c r="AR16" s="83">
        <v>0</v>
      </c>
      <c r="AS16" s="83">
        <v>0</v>
      </c>
      <c r="AT16" s="83">
        <v>0</v>
      </c>
      <c r="AU16" s="83">
        <v>1.03</v>
      </c>
      <c r="AV16" s="83">
        <v>0.01</v>
      </c>
      <c r="AW16" s="83">
        <v>0</v>
      </c>
      <c r="AX16" s="83">
        <v>0</v>
      </c>
      <c r="AY16" s="83">
        <v>0</v>
      </c>
      <c r="AZ16" s="83">
        <v>0</v>
      </c>
      <c r="BA16" s="83">
        <v>0</v>
      </c>
      <c r="BB16" s="83">
        <v>0</v>
      </c>
      <c r="BC16" s="83">
        <v>0</v>
      </c>
      <c r="BD16" s="83">
        <v>0</v>
      </c>
      <c r="BE16" s="83">
        <v>0.01</v>
      </c>
      <c r="BF16" s="83">
        <v>0</v>
      </c>
      <c r="BG16" s="83">
        <v>0</v>
      </c>
      <c r="BH16" s="83">
        <v>0</v>
      </c>
      <c r="BI16" s="83">
        <v>0</v>
      </c>
      <c r="BJ16" s="83">
        <v>0</v>
      </c>
      <c r="BK16" s="83">
        <v>0</v>
      </c>
      <c r="BL16" s="83">
        <v>0</v>
      </c>
      <c r="BM16" s="83">
        <v>0</v>
      </c>
      <c r="BN16" s="83">
        <v>0</v>
      </c>
      <c r="BO16" s="83">
        <v>0</v>
      </c>
      <c r="BP16" s="83">
        <v>0</v>
      </c>
      <c r="BQ16" s="83">
        <v>0</v>
      </c>
      <c r="BR16" s="83">
        <v>0</v>
      </c>
      <c r="BS16" s="83">
        <v>0</v>
      </c>
      <c r="BT16" s="83">
        <v>0</v>
      </c>
      <c r="BU16" s="83">
        <v>0</v>
      </c>
      <c r="BV16" s="83">
        <v>0</v>
      </c>
      <c r="BW16" s="83">
        <v>0</v>
      </c>
      <c r="BX16" s="83">
        <v>0</v>
      </c>
      <c r="BY16" s="83">
        <v>0</v>
      </c>
      <c r="BZ16" s="83">
        <v>0</v>
      </c>
      <c r="CA16" s="83">
        <v>0</v>
      </c>
      <c r="CB16" s="83">
        <v>0</v>
      </c>
      <c r="CC16" s="83">
        <v>0</v>
      </c>
      <c r="CD16" s="83">
        <v>0</v>
      </c>
      <c r="CE16" s="83">
        <v>0</v>
      </c>
      <c r="CF16" s="83">
        <v>0</v>
      </c>
      <c r="CG16" s="83">
        <v>0</v>
      </c>
      <c r="CH16" s="83">
        <v>0</v>
      </c>
      <c r="CI16" s="83">
        <v>0</v>
      </c>
      <c r="CJ16" s="83">
        <v>0</v>
      </c>
      <c r="CK16" s="83">
        <v>0</v>
      </c>
      <c r="CL16" s="83">
        <v>0</v>
      </c>
      <c r="CM16" s="83">
        <v>0</v>
      </c>
      <c r="CN16" s="83">
        <v>0</v>
      </c>
      <c r="CO16" s="83">
        <v>0</v>
      </c>
      <c r="CP16" s="83">
        <v>0</v>
      </c>
      <c r="CQ16" s="83">
        <v>0</v>
      </c>
      <c r="CR16" s="83">
        <v>0</v>
      </c>
      <c r="CS16" s="83">
        <v>0</v>
      </c>
      <c r="CT16" s="83">
        <v>0</v>
      </c>
      <c r="CU16" s="83">
        <v>0</v>
      </c>
      <c r="CV16" s="83">
        <v>0</v>
      </c>
      <c r="CW16" s="83">
        <v>0</v>
      </c>
      <c r="CX16" s="83">
        <v>0</v>
      </c>
      <c r="CY16" s="83">
        <v>0</v>
      </c>
      <c r="CZ16" s="83">
        <v>0</v>
      </c>
      <c r="DA16" s="83">
        <v>0</v>
      </c>
      <c r="DB16" s="83">
        <v>0</v>
      </c>
      <c r="DC16" s="83">
        <v>0</v>
      </c>
      <c r="DD16" s="83">
        <v>0</v>
      </c>
      <c r="DE16" s="83">
        <v>0</v>
      </c>
      <c r="DF16" s="83">
        <v>0</v>
      </c>
      <c r="DG16" s="83">
        <v>0</v>
      </c>
      <c r="DH16" s="83">
        <v>0</v>
      </c>
      <c r="DI16" s="83">
        <v>0</v>
      </c>
    </row>
    <row r="17" spans="1:113" ht="19.5" customHeight="1">
      <c r="A17" s="81" t="s">
        <v>38</v>
      </c>
      <c r="B17" s="81" t="s">
        <v>38</v>
      </c>
      <c r="C17" s="81" t="s">
        <v>38</v>
      </c>
      <c r="D17" s="81" t="s">
        <v>361</v>
      </c>
      <c r="E17" s="82">
        <f t="shared" si="0"/>
        <v>100.94</v>
      </c>
      <c r="F17" s="82">
        <v>90.99</v>
      </c>
      <c r="G17" s="82">
        <v>48.84</v>
      </c>
      <c r="H17" s="82">
        <v>1.23</v>
      </c>
      <c r="I17" s="82">
        <v>0</v>
      </c>
      <c r="J17" s="82">
        <v>0</v>
      </c>
      <c r="K17" s="82">
        <v>40</v>
      </c>
      <c r="L17" s="82">
        <v>0</v>
      </c>
      <c r="M17" s="82">
        <v>0</v>
      </c>
      <c r="N17" s="82">
        <v>0</v>
      </c>
      <c r="O17" s="83">
        <v>0</v>
      </c>
      <c r="P17" s="83">
        <v>0.92</v>
      </c>
      <c r="Q17" s="83">
        <v>0</v>
      </c>
      <c r="R17" s="83">
        <v>0</v>
      </c>
      <c r="S17" s="83">
        <v>0</v>
      </c>
      <c r="T17" s="83">
        <v>9.94</v>
      </c>
      <c r="U17" s="83">
        <v>1</v>
      </c>
      <c r="V17" s="83">
        <v>0.5</v>
      </c>
      <c r="W17" s="83">
        <v>0</v>
      </c>
      <c r="X17" s="83">
        <v>0</v>
      </c>
      <c r="Y17" s="83">
        <v>0.2</v>
      </c>
      <c r="Z17" s="83">
        <v>0.5</v>
      </c>
      <c r="AA17" s="83">
        <v>1</v>
      </c>
      <c r="AB17" s="83">
        <v>0</v>
      </c>
      <c r="AC17" s="83">
        <v>0</v>
      </c>
      <c r="AD17" s="83">
        <v>0</v>
      </c>
      <c r="AE17" s="83">
        <v>0</v>
      </c>
      <c r="AF17" s="83">
        <v>1</v>
      </c>
      <c r="AG17" s="83">
        <v>1.32</v>
      </c>
      <c r="AH17" s="83">
        <v>0</v>
      </c>
      <c r="AI17" s="83">
        <v>0</v>
      </c>
      <c r="AJ17" s="83">
        <v>0</v>
      </c>
      <c r="AK17" s="83">
        <v>0</v>
      </c>
      <c r="AL17" s="83">
        <v>0</v>
      </c>
      <c r="AM17" s="83">
        <v>0</v>
      </c>
      <c r="AN17" s="83">
        <v>1</v>
      </c>
      <c r="AO17" s="83">
        <v>0</v>
      </c>
      <c r="AP17" s="83">
        <v>0.92</v>
      </c>
      <c r="AQ17" s="83">
        <v>1.47</v>
      </c>
      <c r="AR17" s="83">
        <v>0</v>
      </c>
      <c r="AS17" s="83">
        <v>0</v>
      </c>
      <c r="AT17" s="83">
        <v>0</v>
      </c>
      <c r="AU17" s="83">
        <v>1.03</v>
      </c>
      <c r="AV17" s="83">
        <v>0.01</v>
      </c>
      <c r="AW17" s="83">
        <v>0</v>
      </c>
      <c r="AX17" s="83">
        <v>0</v>
      </c>
      <c r="AY17" s="83">
        <v>0</v>
      </c>
      <c r="AZ17" s="83">
        <v>0</v>
      </c>
      <c r="BA17" s="83">
        <v>0</v>
      </c>
      <c r="BB17" s="83">
        <v>0</v>
      </c>
      <c r="BC17" s="83">
        <v>0</v>
      </c>
      <c r="BD17" s="83">
        <v>0</v>
      </c>
      <c r="BE17" s="83">
        <v>0.01</v>
      </c>
      <c r="BF17" s="83">
        <v>0</v>
      </c>
      <c r="BG17" s="83">
        <v>0</v>
      </c>
      <c r="BH17" s="83">
        <v>0</v>
      </c>
      <c r="BI17" s="83">
        <v>0</v>
      </c>
      <c r="BJ17" s="83">
        <v>0</v>
      </c>
      <c r="BK17" s="83">
        <v>0</v>
      </c>
      <c r="BL17" s="83">
        <v>0</v>
      </c>
      <c r="BM17" s="83">
        <v>0</v>
      </c>
      <c r="BN17" s="83">
        <v>0</v>
      </c>
      <c r="BO17" s="83">
        <v>0</v>
      </c>
      <c r="BP17" s="83">
        <v>0</v>
      </c>
      <c r="BQ17" s="83">
        <v>0</v>
      </c>
      <c r="BR17" s="83">
        <v>0</v>
      </c>
      <c r="BS17" s="83">
        <v>0</v>
      </c>
      <c r="BT17" s="83">
        <v>0</v>
      </c>
      <c r="BU17" s="83">
        <v>0</v>
      </c>
      <c r="BV17" s="83">
        <v>0</v>
      </c>
      <c r="BW17" s="83">
        <v>0</v>
      </c>
      <c r="BX17" s="83">
        <v>0</v>
      </c>
      <c r="BY17" s="83">
        <v>0</v>
      </c>
      <c r="BZ17" s="83">
        <v>0</v>
      </c>
      <c r="CA17" s="83">
        <v>0</v>
      </c>
      <c r="CB17" s="83">
        <v>0</v>
      </c>
      <c r="CC17" s="83">
        <v>0</v>
      </c>
      <c r="CD17" s="83">
        <v>0</v>
      </c>
      <c r="CE17" s="83">
        <v>0</v>
      </c>
      <c r="CF17" s="83">
        <v>0</v>
      </c>
      <c r="CG17" s="83">
        <v>0</v>
      </c>
      <c r="CH17" s="83">
        <v>0</v>
      </c>
      <c r="CI17" s="83">
        <v>0</v>
      </c>
      <c r="CJ17" s="83">
        <v>0</v>
      </c>
      <c r="CK17" s="83">
        <v>0</v>
      </c>
      <c r="CL17" s="83">
        <v>0</v>
      </c>
      <c r="CM17" s="83">
        <v>0</v>
      </c>
      <c r="CN17" s="83">
        <v>0</v>
      </c>
      <c r="CO17" s="83">
        <v>0</v>
      </c>
      <c r="CP17" s="83">
        <v>0</v>
      </c>
      <c r="CQ17" s="83">
        <v>0</v>
      </c>
      <c r="CR17" s="83">
        <v>0</v>
      </c>
      <c r="CS17" s="83">
        <v>0</v>
      </c>
      <c r="CT17" s="83">
        <v>0</v>
      </c>
      <c r="CU17" s="83">
        <v>0</v>
      </c>
      <c r="CV17" s="83">
        <v>0</v>
      </c>
      <c r="CW17" s="83">
        <v>0</v>
      </c>
      <c r="CX17" s="83">
        <v>0</v>
      </c>
      <c r="CY17" s="83">
        <v>0</v>
      </c>
      <c r="CZ17" s="83">
        <v>0</v>
      </c>
      <c r="DA17" s="83">
        <v>0</v>
      </c>
      <c r="DB17" s="83">
        <v>0</v>
      </c>
      <c r="DC17" s="83">
        <v>0</v>
      </c>
      <c r="DD17" s="83">
        <v>0</v>
      </c>
      <c r="DE17" s="83">
        <v>0</v>
      </c>
      <c r="DF17" s="83">
        <v>0</v>
      </c>
      <c r="DG17" s="83">
        <v>0</v>
      </c>
      <c r="DH17" s="83">
        <v>0</v>
      </c>
      <c r="DI17" s="83">
        <v>0</v>
      </c>
    </row>
    <row r="18" spans="1:113" ht="19.5" customHeight="1">
      <c r="A18" s="81" t="s">
        <v>154</v>
      </c>
      <c r="B18" s="81" t="s">
        <v>104</v>
      </c>
      <c r="C18" s="81" t="s">
        <v>95</v>
      </c>
      <c r="D18" s="81" t="s">
        <v>155</v>
      </c>
      <c r="E18" s="82">
        <f t="shared" si="0"/>
        <v>100.94</v>
      </c>
      <c r="F18" s="82">
        <v>90.99</v>
      </c>
      <c r="G18" s="82">
        <v>48.84</v>
      </c>
      <c r="H18" s="82">
        <v>1.23</v>
      </c>
      <c r="I18" s="82">
        <v>0</v>
      </c>
      <c r="J18" s="82">
        <v>0</v>
      </c>
      <c r="K18" s="82">
        <v>40</v>
      </c>
      <c r="L18" s="82">
        <v>0</v>
      </c>
      <c r="M18" s="82">
        <v>0</v>
      </c>
      <c r="N18" s="82">
        <v>0</v>
      </c>
      <c r="O18" s="83">
        <v>0</v>
      </c>
      <c r="P18" s="83">
        <v>0.92</v>
      </c>
      <c r="Q18" s="83">
        <v>0</v>
      </c>
      <c r="R18" s="83">
        <v>0</v>
      </c>
      <c r="S18" s="83">
        <v>0</v>
      </c>
      <c r="T18" s="83">
        <v>9.94</v>
      </c>
      <c r="U18" s="83">
        <v>1</v>
      </c>
      <c r="V18" s="83">
        <v>0.5</v>
      </c>
      <c r="W18" s="83">
        <v>0</v>
      </c>
      <c r="X18" s="83">
        <v>0</v>
      </c>
      <c r="Y18" s="83">
        <v>0.2</v>
      </c>
      <c r="Z18" s="83">
        <v>0.5</v>
      </c>
      <c r="AA18" s="83">
        <v>1</v>
      </c>
      <c r="AB18" s="83">
        <v>0</v>
      </c>
      <c r="AC18" s="83">
        <v>0</v>
      </c>
      <c r="AD18" s="83">
        <v>0</v>
      </c>
      <c r="AE18" s="83">
        <v>0</v>
      </c>
      <c r="AF18" s="83">
        <v>1</v>
      </c>
      <c r="AG18" s="83">
        <v>1.32</v>
      </c>
      <c r="AH18" s="83">
        <v>0</v>
      </c>
      <c r="AI18" s="83">
        <v>0</v>
      </c>
      <c r="AJ18" s="83">
        <v>0</v>
      </c>
      <c r="AK18" s="83">
        <v>0</v>
      </c>
      <c r="AL18" s="83">
        <v>0</v>
      </c>
      <c r="AM18" s="83">
        <v>0</v>
      </c>
      <c r="AN18" s="83">
        <v>1</v>
      </c>
      <c r="AO18" s="83">
        <v>0</v>
      </c>
      <c r="AP18" s="83">
        <v>0.92</v>
      </c>
      <c r="AQ18" s="83">
        <v>1.47</v>
      </c>
      <c r="AR18" s="83">
        <v>0</v>
      </c>
      <c r="AS18" s="83">
        <v>0</v>
      </c>
      <c r="AT18" s="83">
        <v>0</v>
      </c>
      <c r="AU18" s="83">
        <v>1.03</v>
      </c>
      <c r="AV18" s="83">
        <v>0.01</v>
      </c>
      <c r="AW18" s="83">
        <v>0</v>
      </c>
      <c r="AX18" s="83">
        <v>0</v>
      </c>
      <c r="AY18" s="83">
        <v>0</v>
      </c>
      <c r="AZ18" s="83">
        <v>0</v>
      </c>
      <c r="BA18" s="83">
        <v>0</v>
      </c>
      <c r="BB18" s="83">
        <v>0</v>
      </c>
      <c r="BC18" s="83">
        <v>0</v>
      </c>
      <c r="BD18" s="83">
        <v>0</v>
      </c>
      <c r="BE18" s="83">
        <v>0.01</v>
      </c>
      <c r="BF18" s="83">
        <v>0</v>
      </c>
      <c r="BG18" s="83">
        <v>0</v>
      </c>
      <c r="BH18" s="83">
        <v>0</v>
      </c>
      <c r="BI18" s="83">
        <v>0</v>
      </c>
      <c r="BJ18" s="83">
        <v>0</v>
      </c>
      <c r="BK18" s="83">
        <v>0</v>
      </c>
      <c r="BL18" s="83">
        <v>0</v>
      </c>
      <c r="BM18" s="83">
        <v>0</v>
      </c>
      <c r="BN18" s="83">
        <v>0</v>
      </c>
      <c r="BO18" s="83">
        <v>0</v>
      </c>
      <c r="BP18" s="83">
        <v>0</v>
      </c>
      <c r="BQ18" s="83">
        <v>0</v>
      </c>
      <c r="BR18" s="83">
        <v>0</v>
      </c>
      <c r="BS18" s="83">
        <v>0</v>
      </c>
      <c r="BT18" s="83">
        <v>0</v>
      </c>
      <c r="BU18" s="83">
        <v>0</v>
      </c>
      <c r="BV18" s="83">
        <v>0</v>
      </c>
      <c r="BW18" s="83">
        <v>0</v>
      </c>
      <c r="BX18" s="83">
        <v>0</v>
      </c>
      <c r="BY18" s="83">
        <v>0</v>
      </c>
      <c r="BZ18" s="83">
        <v>0</v>
      </c>
      <c r="CA18" s="83">
        <v>0</v>
      </c>
      <c r="CB18" s="83">
        <v>0</v>
      </c>
      <c r="CC18" s="83">
        <v>0</v>
      </c>
      <c r="CD18" s="83">
        <v>0</v>
      </c>
      <c r="CE18" s="83">
        <v>0</v>
      </c>
      <c r="CF18" s="83">
        <v>0</v>
      </c>
      <c r="CG18" s="83">
        <v>0</v>
      </c>
      <c r="CH18" s="83">
        <v>0</v>
      </c>
      <c r="CI18" s="83">
        <v>0</v>
      </c>
      <c r="CJ18" s="83">
        <v>0</v>
      </c>
      <c r="CK18" s="83">
        <v>0</v>
      </c>
      <c r="CL18" s="83">
        <v>0</v>
      </c>
      <c r="CM18" s="83">
        <v>0</v>
      </c>
      <c r="CN18" s="83">
        <v>0</v>
      </c>
      <c r="CO18" s="83">
        <v>0</v>
      </c>
      <c r="CP18" s="83">
        <v>0</v>
      </c>
      <c r="CQ18" s="83">
        <v>0</v>
      </c>
      <c r="CR18" s="83">
        <v>0</v>
      </c>
      <c r="CS18" s="83">
        <v>0</v>
      </c>
      <c r="CT18" s="83">
        <v>0</v>
      </c>
      <c r="CU18" s="83">
        <v>0</v>
      </c>
      <c r="CV18" s="83">
        <v>0</v>
      </c>
      <c r="CW18" s="83">
        <v>0</v>
      </c>
      <c r="CX18" s="83">
        <v>0</v>
      </c>
      <c r="CY18" s="83">
        <v>0</v>
      </c>
      <c r="CZ18" s="83">
        <v>0</v>
      </c>
      <c r="DA18" s="83">
        <v>0</v>
      </c>
      <c r="DB18" s="83">
        <v>0</v>
      </c>
      <c r="DC18" s="83">
        <v>0</v>
      </c>
      <c r="DD18" s="83">
        <v>0</v>
      </c>
      <c r="DE18" s="83">
        <v>0</v>
      </c>
      <c r="DF18" s="83">
        <v>0</v>
      </c>
      <c r="DG18" s="83">
        <v>0</v>
      </c>
      <c r="DH18" s="83">
        <v>0</v>
      </c>
      <c r="DI18" s="83">
        <v>0</v>
      </c>
    </row>
    <row r="19" spans="1:113" ht="19.5" customHeight="1">
      <c r="A19" s="81" t="s">
        <v>38</v>
      </c>
      <c r="B19" s="81" t="s">
        <v>38</v>
      </c>
      <c r="C19" s="81" t="s">
        <v>38</v>
      </c>
      <c r="D19" s="81" t="s">
        <v>362</v>
      </c>
      <c r="E19" s="82">
        <f t="shared" si="0"/>
        <v>10450.57</v>
      </c>
      <c r="F19" s="82">
        <v>3683.74</v>
      </c>
      <c r="G19" s="82">
        <v>1427.47</v>
      </c>
      <c r="H19" s="82">
        <v>946.45</v>
      </c>
      <c r="I19" s="82">
        <v>82.25</v>
      </c>
      <c r="J19" s="82">
        <v>0</v>
      </c>
      <c r="K19" s="82">
        <v>357.5</v>
      </c>
      <c r="L19" s="82">
        <v>646.04</v>
      </c>
      <c r="M19" s="82">
        <v>83.64</v>
      </c>
      <c r="N19" s="82">
        <v>0</v>
      </c>
      <c r="O19" s="83">
        <v>0</v>
      </c>
      <c r="P19" s="83">
        <v>6.6</v>
      </c>
      <c r="Q19" s="83">
        <v>0</v>
      </c>
      <c r="R19" s="83">
        <v>0</v>
      </c>
      <c r="S19" s="83">
        <v>133.79</v>
      </c>
      <c r="T19" s="83">
        <v>6326.78</v>
      </c>
      <c r="U19" s="83">
        <v>169.53</v>
      </c>
      <c r="V19" s="83">
        <v>154.37</v>
      </c>
      <c r="W19" s="83">
        <v>0</v>
      </c>
      <c r="X19" s="83">
        <v>0.66</v>
      </c>
      <c r="Y19" s="83">
        <v>15</v>
      </c>
      <c r="Z19" s="83">
        <v>119.2</v>
      </c>
      <c r="AA19" s="83">
        <v>55.5</v>
      </c>
      <c r="AB19" s="83">
        <v>0</v>
      </c>
      <c r="AC19" s="83">
        <v>102</v>
      </c>
      <c r="AD19" s="83">
        <v>408.67</v>
      </c>
      <c r="AE19" s="83">
        <v>0</v>
      </c>
      <c r="AF19" s="83">
        <v>930.5</v>
      </c>
      <c r="AG19" s="83">
        <v>267.42</v>
      </c>
      <c r="AH19" s="83">
        <v>171.54</v>
      </c>
      <c r="AI19" s="83">
        <v>0</v>
      </c>
      <c r="AJ19" s="83">
        <v>38.5</v>
      </c>
      <c r="AK19" s="83">
        <v>0</v>
      </c>
      <c r="AL19" s="83">
        <v>0</v>
      </c>
      <c r="AM19" s="83">
        <v>0</v>
      </c>
      <c r="AN19" s="83">
        <v>932.88</v>
      </c>
      <c r="AO19" s="83">
        <v>180</v>
      </c>
      <c r="AP19" s="83">
        <v>74.25</v>
      </c>
      <c r="AQ19" s="83">
        <v>41.11</v>
      </c>
      <c r="AR19" s="83">
        <v>120.35</v>
      </c>
      <c r="AS19" s="83">
        <v>262.65</v>
      </c>
      <c r="AT19" s="83">
        <v>0</v>
      </c>
      <c r="AU19" s="83">
        <v>2282.65</v>
      </c>
      <c r="AV19" s="83">
        <v>86.84</v>
      </c>
      <c r="AW19" s="83">
        <v>69.31</v>
      </c>
      <c r="AX19" s="83">
        <v>0</v>
      </c>
      <c r="AY19" s="83">
        <v>0</v>
      </c>
      <c r="AZ19" s="83">
        <v>0</v>
      </c>
      <c r="BA19" s="83">
        <v>4.55</v>
      </c>
      <c r="BB19" s="83">
        <v>0</v>
      </c>
      <c r="BC19" s="83">
        <v>0</v>
      </c>
      <c r="BD19" s="83">
        <v>0</v>
      </c>
      <c r="BE19" s="83">
        <v>0.17</v>
      </c>
      <c r="BF19" s="83">
        <v>0</v>
      </c>
      <c r="BG19" s="83">
        <v>12.81</v>
      </c>
      <c r="BH19" s="83">
        <v>0</v>
      </c>
      <c r="BI19" s="83">
        <v>0</v>
      </c>
      <c r="BJ19" s="83">
        <v>0</v>
      </c>
      <c r="BK19" s="83">
        <v>0</v>
      </c>
      <c r="BL19" s="83">
        <v>0</v>
      </c>
      <c r="BM19" s="83">
        <v>0</v>
      </c>
      <c r="BN19" s="83">
        <v>0</v>
      </c>
      <c r="BO19" s="83">
        <v>0</v>
      </c>
      <c r="BP19" s="83">
        <v>0</v>
      </c>
      <c r="BQ19" s="83">
        <v>0</v>
      </c>
      <c r="BR19" s="83">
        <v>0</v>
      </c>
      <c r="BS19" s="83">
        <v>0</v>
      </c>
      <c r="BT19" s="83">
        <v>0</v>
      </c>
      <c r="BU19" s="83">
        <v>0</v>
      </c>
      <c r="BV19" s="83">
        <v>0</v>
      </c>
      <c r="BW19" s="83">
        <v>0</v>
      </c>
      <c r="BX19" s="83">
        <v>0</v>
      </c>
      <c r="BY19" s="83">
        <v>0</v>
      </c>
      <c r="BZ19" s="83">
        <v>263.21</v>
      </c>
      <c r="CA19" s="83">
        <v>0</v>
      </c>
      <c r="CB19" s="83">
        <v>54.29</v>
      </c>
      <c r="CC19" s="83">
        <v>13.8</v>
      </c>
      <c r="CD19" s="83">
        <v>0</v>
      </c>
      <c r="CE19" s="83">
        <v>100</v>
      </c>
      <c r="CF19" s="83">
        <v>95.12</v>
      </c>
      <c r="CG19" s="83">
        <v>0</v>
      </c>
      <c r="CH19" s="83">
        <v>0</v>
      </c>
      <c r="CI19" s="83">
        <v>0</v>
      </c>
      <c r="CJ19" s="83">
        <v>0</v>
      </c>
      <c r="CK19" s="83">
        <v>0</v>
      </c>
      <c r="CL19" s="83">
        <v>0</v>
      </c>
      <c r="CM19" s="83">
        <v>0</v>
      </c>
      <c r="CN19" s="83">
        <v>0</v>
      </c>
      <c r="CO19" s="83">
        <v>0</v>
      </c>
      <c r="CP19" s="83">
        <v>0</v>
      </c>
      <c r="CQ19" s="83">
        <v>0</v>
      </c>
      <c r="CR19" s="83">
        <v>0</v>
      </c>
      <c r="CS19" s="83">
        <v>0</v>
      </c>
      <c r="CT19" s="83">
        <v>0</v>
      </c>
      <c r="CU19" s="83">
        <v>0</v>
      </c>
      <c r="CV19" s="83">
        <v>0</v>
      </c>
      <c r="CW19" s="83">
        <v>0</v>
      </c>
      <c r="CX19" s="83">
        <v>0</v>
      </c>
      <c r="CY19" s="83">
        <v>0</v>
      </c>
      <c r="CZ19" s="83">
        <v>0</v>
      </c>
      <c r="DA19" s="83">
        <v>0</v>
      </c>
      <c r="DB19" s="83">
        <v>0</v>
      </c>
      <c r="DC19" s="83">
        <v>0</v>
      </c>
      <c r="DD19" s="83">
        <v>90</v>
      </c>
      <c r="DE19" s="83">
        <v>0</v>
      </c>
      <c r="DF19" s="83">
        <v>0</v>
      </c>
      <c r="DG19" s="83">
        <v>0</v>
      </c>
      <c r="DH19" s="83">
        <v>0</v>
      </c>
      <c r="DI19" s="83">
        <v>90</v>
      </c>
    </row>
    <row r="20" spans="1:113" ht="19.5" customHeight="1">
      <c r="A20" s="81" t="s">
        <v>38</v>
      </c>
      <c r="B20" s="81" t="s">
        <v>38</v>
      </c>
      <c r="C20" s="81" t="s">
        <v>38</v>
      </c>
      <c r="D20" s="81" t="s">
        <v>363</v>
      </c>
      <c r="E20" s="82">
        <f t="shared" si="0"/>
        <v>8111.099999999999</v>
      </c>
      <c r="F20" s="82">
        <v>2954.06</v>
      </c>
      <c r="G20" s="82">
        <v>1427.47</v>
      </c>
      <c r="H20" s="82">
        <v>946.45</v>
      </c>
      <c r="I20" s="82">
        <v>82.25</v>
      </c>
      <c r="J20" s="82">
        <v>0</v>
      </c>
      <c r="K20" s="82">
        <v>357.5</v>
      </c>
      <c r="L20" s="82">
        <v>0</v>
      </c>
      <c r="M20" s="82">
        <v>0</v>
      </c>
      <c r="N20" s="82">
        <v>0</v>
      </c>
      <c r="O20" s="83">
        <v>0</v>
      </c>
      <c r="P20" s="83">
        <v>6.6</v>
      </c>
      <c r="Q20" s="83">
        <v>0</v>
      </c>
      <c r="R20" s="83">
        <v>0</v>
      </c>
      <c r="S20" s="83">
        <v>133.79</v>
      </c>
      <c r="T20" s="83">
        <v>4803.66</v>
      </c>
      <c r="U20" s="83">
        <v>149.53</v>
      </c>
      <c r="V20" s="83">
        <v>134.37</v>
      </c>
      <c r="W20" s="83">
        <v>0</v>
      </c>
      <c r="X20" s="83">
        <v>0.66</v>
      </c>
      <c r="Y20" s="83">
        <v>15</v>
      </c>
      <c r="Z20" s="83">
        <v>119.2</v>
      </c>
      <c r="AA20" s="83">
        <v>55.5</v>
      </c>
      <c r="AB20" s="83">
        <v>0</v>
      </c>
      <c r="AC20" s="83">
        <v>102</v>
      </c>
      <c r="AD20" s="83">
        <v>388.67</v>
      </c>
      <c r="AE20" s="83">
        <v>0</v>
      </c>
      <c r="AF20" s="83">
        <v>930.5</v>
      </c>
      <c r="AG20" s="83">
        <v>267.42</v>
      </c>
      <c r="AH20" s="83">
        <v>171.54</v>
      </c>
      <c r="AI20" s="83">
        <v>0</v>
      </c>
      <c r="AJ20" s="83">
        <v>38.5</v>
      </c>
      <c r="AK20" s="83">
        <v>0</v>
      </c>
      <c r="AL20" s="83">
        <v>0</v>
      </c>
      <c r="AM20" s="83">
        <v>0</v>
      </c>
      <c r="AN20" s="83">
        <v>892.88</v>
      </c>
      <c r="AO20" s="83">
        <v>180</v>
      </c>
      <c r="AP20" s="83">
        <v>74.25</v>
      </c>
      <c r="AQ20" s="83">
        <v>41.11</v>
      </c>
      <c r="AR20" s="83">
        <v>120.35</v>
      </c>
      <c r="AS20" s="83">
        <v>262.65</v>
      </c>
      <c r="AT20" s="83">
        <v>0</v>
      </c>
      <c r="AU20" s="83">
        <v>859.53</v>
      </c>
      <c r="AV20" s="83">
        <v>0.17</v>
      </c>
      <c r="AW20" s="83">
        <v>0</v>
      </c>
      <c r="AX20" s="83">
        <v>0</v>
      </c>
      <c r="AY20" s="83">
        <v>0</v>
      </c>
      <c r="AZ20" s="83">
        <v>0</v>
      </c>
      <c r="BA20" s="83">
        <v>0</v>
      </c>
      <c r="BB20" s="83">
        <v>0</v>
      </c>
      <c r="BC20" s="83">
        <v>0</v>
      </c>
      <c r="BD20" s="83">
        <v>0</v>
      </c>
      <c r="BE20" s="83">
        <v>0.17</v>
      </c>
      <c r="BF20" s="83">
        <v>0</v>
      </c>
      <c r="BG20" s="83">
        <v>0</v>
      </c>
      <c r="BH20" s="83">
        <v>0</v>
      </c>
      <c r="BI20" s="83">
        <v>0</v>
      </c>
      <c r="BJ20" s="83">
        <v>0</v>
      </c>
      <c r="BK20" s="83">
        <v>0</v>
      </c>
      <c r="BL20" s="83">
        <v>0</v>
      </c>
      <c r="BM20" s="83">
        <v>0</v>
      </c>
      <c r="BN20" s="83">
        <v>0</v>
      </c>
      <c r="BO20" s="83">
        <v>0</v>
      </c>
      <c r="BP20" s="83">
        <v>0</v>
      </c>
      <c r="BQ20" s="83">
        <v>0</v>
      </c>
      <c r="BR20" s="83">
        <v>0</v>
      </c>
      <c r="BS20" s="83">
        <v>0</v>
      </c>
      <c r="BT20" s="83">
        <v>0</v>
      </c>
      <c r="BU20" s="83">
        <v>0</v>
      </c>
      <c r="BV20" s="83">
        <v>0</v>
      </c>
      <c r="BW20" s="83">
        <v>0</v>
      </c>
      <c r="BX20" s="83">
        <v>0</v>
      </c>
      <c r="BY20" s="83">
        <v>0</v>
      </c>
      <c r="BZ20" s="83">
        <v>263.21</v>
      </c>
      <c r="CA20" s="83">
        <v>0</v>
      </c>
      <c r="CB20" s="83">
        <v>54.29</v>
      </c>
      <c r="CC20" s="83">
        <v>13.8</v>
      </c>
      <c r="CD20" s="83">
        <v>0</v>
      </c>
      <c r="CE20" s="83">
        <v>100</v>
      </c>
      <c r="CF20" s="83">
        <v>95.12</v>
      </c>
      <c r="CG20" s="83">
        <v>0</v>
      </c>
      <c r="CH20" s="83">
        <v>0</v>
      </c>
      <c r="CI20" s="83">
        <v>0</v>
      </c>
      <c r="CJ20" s="83">
        <v>0</v>
      </c>
      <c r="CK20" s="83">
        <v>0</v>
      </c>
      <c r="CL20" s="83">
        <v>0</v>
      </c>
      <c r="CM20" s="83">
        <v>0</v>
      </c>
      <c r="CN20" s="83">
        <v>0</v>
      </c>
      <c r="CO20" s="83">
        <v>0</v>
      </c>
      <c r="CP20" s="83">
        <v>0</v>
      </c>
      <c r="CQ20" s="83">
        <v>0</v>
      </c>
      <c r="CR20" s="83">
        <v>0</v>
      </c>
      <c r="CS20" s="83">
        <v>0</v>
      </c>
      <c r="CT20" s="83">
        <v>0</v>
      </c>
      <c r="CU20" s="83">
        <v>0</v>
      </c>
      <c r="CV20" s="83">
        <v>0</v>
      </c>
      <c r="CW20" s="83">
        <v>0</v>
      </c>
      <c r="CX20" s="83">
        <v>0</v>
      </c>
      <c r="CY20" s="83">
        <v>0</v>
      </c>
      <c r="CZ20" s="83">
        <v>0</v>
      </c>
      <c r="DA20" s="83">
        <v>0</v>
      </c>
      <c r="DB20" s="83">
        <v>0</v>
      </c>
      <c r="DC20" s="83">
        <v>0</v>
      </c>
      <c r="DD20" s="83">
        <v>90</v>
      </c>
      <c r="DE20" s="83">
        <v>0</v>
      </c>
      <c r="DF20" s="83">
        <v>0</v>
      </c>
      <c r="DG20" s="83">
        <v>0</v>
      </c>
      <c r="DH20" s="83">
        <v>0</v>
      </c>
      <c r="DI20" s="83">
        <v>90</v>
      </c>
    </row>
    <row r="21" spans="1:113" ht="19.5" customHeight="1">
      <c r="A21" s="81" t="s">
        <v>94</v>
      </c>
      <c r="B21" s="81" t="s">
        <v>95</v>
      </c>
      <c r="C21" s="81" t="s">
        <v>95</v>
      </c>
      <c r="D21" s="81" t="s">
        <v>96</v>
      </c>
      <c r="E21" s="82">
        <f t="shared" si="0"/>
        <v>2753.01</v>
      </c>
      <c r="F21" s="82">
        <v>1986.95</v>
      </c>
      <c r="G21" s="82">
        <v>1018.91</v>
      </c>
      <c r="H21" s="82">
        <v>866.89</v>
      </c>
      <c r="I21" s="82">
        <v>76.23</v>
      </c>
      <c r="J21" s="82">
        <v>0</v>
      </c>
      <c r="K21" s="82">
        <v>0</v>
      </c>
      <c r="L21" s="82">
        <v>0</v>
      </c>
      <c r="M21" s="82">
        <v>0</v>
      </c>
      <c r="N21" s="82">
        <v>0</v>
      </c>
      <c r="O21" s="83">
        <v>0</v>
      </c>
      <c r="P21" s="83">
        <v>0</v>
      </c>
      <c r="Q21" s="83">
        <v>0</v>
      </c>
      <c r="R21" s="83">
        <v>0</v>
      </c>
      <c r="S21" s="83">
        <v>24.92</v>
      </c>
      <c r="T21" s="83">
        <v>766.06</v>
      </c>
      <c r="U21" s="83">
        <v>66</v>
      </c>
      <c r="V21" s="83">
        <v>24</v>
      </c>
      <c r="W21" s="83">
        <v>0</v>
      </c>
      <c r="X21" s="83">
        <v>0.36</v>
      </c>
      <c r="Y21" s="83">
        <v>5</v>
      </c>
      <c r="Z21" s="83">
        <v>45</v>
      </c>
      <c r="AA21" s="83">
        <v>42</v>
      </c>
      <c r="AB21" s="83">
        <v>0</v>
      </c>
      <c r="AC21" s="83">
        <v>0</v>
      </c>
      <c r="AD21" s="83">
        <v>28</v>
      </c>
      <c r="AE21" s="83">
        <v>0</v>
      </c>
      <c r="AF21" s="83">
        <v>0</v>
      </c>
      <c r="AG21" s="83">
        <v>45</v>
      </c>
      <c r="AH21" s="83">
        <v>115</v>
      </c>
      <c r="AI21" s="83">
        <v>0</v>
      </c>
      <c r="AJ21" s="83">
        <v>0</v>
      </c>
      <c r="AK21" s="83">
        <v>0</v>
      </c>
      <c r="AL21" s="83">
        <v>0</v>
      </c>
      <c r="AM21" s="83">
        <v>0</v>
      </c>
      <c r="AN21" s="83">
        <v>26</v>
      </c>
      <c r="AO21" s="83">
        <v>0</v>
      </c>
      <c r="AP21" s="83">
        <v>51.81</v>
      </c>
      <c r="AQ21" s="83">
        <v>29.14</v>
      </c>
      <c r="AR21" s="83">
        <v>0</v>
      </c>
      <c r="AS21" s="83">
        <v>242.52</v>
      </c>
      <c r="AT21" s="83">
        <v>0</v>
      </c>
      <c r="AU21" s="83">
        <v>46.23</v>
      </c>
      <c r="AV21" s="83">
        <v>0</v>
      </c>
      <c r="AW21" s="83">
        <v>0</v>
      </c>
      <c r="AX21" s="83">
        <v>0</v>
      </c>
      <c r="AY21" s="83">
        <v>0</v>
      </c>
      <c r="AZ21" s="83">
        <v>0</v>
      </c>
      <c r="BA21" s="83">
        <v>0</v>
      </c>
      <c r="BB21" s="83">
        <v>0</v>
      </c>
      <c r="BC21" s="83">
        <v>0</v>
      </c>
      <c r="BD21" s="83">
        <v>0</v>
      </c>
      <c r="BE21" s="83">
        <v>0</v>
      </c>
      <c r="BF21" s="83">
        <v>0</v>
      </c>
      <c r="BG21" s="83">
        <v>0</v>
      </c>
      <c r="BH21" s="83">
        <v>0</v>
      </c>
      <c r="BI21" s="83">
        <v>0</v>
      </c>
      <c r="BJ21" s="83">
        <v>0</v>
      </c>
      <c r="BK21" s="83">
        <v>0</v>
      </c>
      <c r="BL21" s="83">
        <v>0</v>
      </c>
      <c r="BM21" s="83">
        <v>0</v>
      </c>
      <c r="BN21" s="83">
        <v>0</v>
      </c>
      <c r="BO21" s="83">
        <v>0</v>
      </c>
      <c r="BP21" s="83">
        <v>0</v>
      </c>
      <c r="BQ21" s="83">
        <v>0</v>
      </c>
      <c r="BR21" s="83">
        <v>0</v>
      </c>
      <c r="BS21" s="83">
        <v>0</v>
      </c>
      <c r="BT21" s="83">
        <v>0</v>
      </c>
      <c r="BU21" s="83">
        <v>0</v>
      </c>
      <c r="BV21" s="83">
        <v>0</v>
      </c>
      <c r="BW21" s="83">
        <v>0</v>
      </c>
      <c r="BX21" s="83">
        <v>0</v>
      </c>
      <c r="BY21" s="83">
        <v>0</v>
      </c>
      <c r="BZ21" s="83">
        <v>0</v>
      </c>
      <c r="CA21" s="83">
        <v>0</v>
      </c>
      <c r="CB21" s="83">
        <v>0</v>
      </c>
      <c r="CC21" s="83">
        <v>0</v>
      </c>
      <c r="CD21" s="83">
        <v>0</v>
      </c>
      <c r="CE21" s="83">
        <v>0</v>
      </c>
      <c r="CF21" s="83">
        <v>0</v>
      </c>
      <c r="CG21" s="83">
        <v>0</v>
      </c>
      <c r="CH21" s="83">
        <v>0</v>
      </c>
      <c r="CI21" s="83">
        <v>0</v>
      </c>
      <c r="CJ21" s="83">
        <v>0</v>
      </c>
      <c r="CK21" s="83">
        <v>0</v>
      </c>
      <c r="CL21" s="83">
        <v>0</v>
      </c>
      <c r="CM21" s="83">
        <v>0</v>
      </c>
      <c r="CN21" s="83">
        <v>0</v>
      </c>
      <c r="CO21" s="83">
        <v>0</v>
      </c>
      <c r="CP21" s="83">
        <v>0</v>
      </c>
      <c r="CQ21" s="83">
        <v>0</v>
      </c>
      <c r="CR21" s="83">
        <v>0</v>
      </c>
      <c r="CS21" s="83">
        <v>0</v>
      </c>
      <c r="CT21" s="83">
        <v>0</v>
      </c>
      <c r="CU21" s="83">
        <v>0</v>
      </c>
      <c r="CV21" s="83">
        <v>0</v>
      </c>
      <c r="CW21" s="83">
        <v>0</v>
      </c>
      <c r="CX21" s="83">
        <v>0</v>
      </c>
      <c r="CY21" s="83">
        <v>0</v>
      </c>
      <c r="CZ21" s="83">
        <v>0</v>
      </c>
      <c r="DA21" s="83">
        <v>0</v>
      </c>
      <c r="DB21" s="83">
        <v>0</v>
      </c>
      <c r="DC21" s="83">
        <v>0</v>
      </c>
      <c r="DD21" s="83">
        <v>0</v>
      </c>
      <c r="DE21" s="83">
        <v>0</v>
      </c>
      <c r="DF21" s="83">
        <v>0</v>
      </c>
      <c r="DG21" s="83">
        <v>0</v>
      </c>
      <c r="DH21" s="83">
        <v>0</v>
      </c>
      <c r="DI21" s="83">
        <v>0</v>
      </c>
    </row>
    <row r="22" spans="1:113" ht="19.5" customHeight="1">
      <c r="A22" s="81" t="s">
        <v>94</v>
      </c>
      <c r="B22" s="81" t="s">
        <v>95</v>
      </c>
      <c r="C22" s="81" t="s">
        <v>97</v>
      </c>
      <c r="D22" s="81" t="s">
        <v>98</v>
      </c>
      <c r="E22" s="82">
        <f t="shared" si="0"/>
        <v>1742.73</v>
      </c>
      <c r="F22" s="82">
        <v>0</v>
      </c>
      <c r="G22" s="82">
        <v>0</v>
      </c>
      <c r="H22" s="82">
        <v>0</v>
      </c>
      <c r="I22" s="82">
        <v>0</v>
      </c>
      <c r="J22" s="82">
        <v>0</v>
      </c>
      <c r="K22" s="82">
        <v>0</v>
      </c>
      <c r="L22" s="82">
        <v>0</v>
      </c>
      <c r="M22" s="82">
        <v>0</v>
      </c>
      <c r="N22" s="82">
        <v>0</v>
      </c>
      <c r="O22" s="83">
        <v>0</v>
      </c>
      <c r="P22" s="83">
        <v>0</v>
      </c>
      <c r="Q22" s="83">
        <v>0</v>
      </c>
      <c r="R22" s="83">
        <v>0</v>
      </c>
      <c r="S22" s="83">
        <v>0</v>
      </c>
      <c r="T22" s="83">
        <v>1511.43</v>
      </c>
      <c r="U22" s="83">
        <v>0</v>
      </c>
      <c r="V22" s="83">
        <v>40.8</v>
      </c>
      <c r="W22" s="83">
        <v>0</v>
      </c>
      <c r="X22" s="83">
        <v>0</v>
      </c>
      <c r="Y22" s="83">
        <v>0</v>
      </c>
      <c r="Z22" s="83">
        <v>0</v>
      </c>
      <c r="AA22" s="83">
        <v>0</v>
      </c>
      <c r="AB22" s="83">
        <v>0</v>
      </c>
      <c r="AC22" s="83">
        <v>69.1</v>
      </c>
      <c r="AD22" s="83">
        <v>265</v>
      </c>
      <c r="AE22" s="83">
        <v>0</v>
      </c>
      <c r="AF22" s="83">
        <v>80</v>
      </c>
      <c r="AG22" s="83">
        <v>8</v>
      </c>
      <c r="AH22" s="83">
        <v>45</v>
      </c>
      <c r="AI22" s="83">
        <v>0</v>
      </c>
      <c r="AJ22" s="83">
        <v>25</v>
      </c>
      <c r="AK22" s="83">
        <v>0</v>
      </c>
      <c r="AL22" s="83">
        <v>0</v>
      </c>
      <c r="AM22" s="83">
        <v>0</v>
      </c>
      <c r="AN22" s="83">
        <v>412.88</v>
      </c>
      <c r="AO22" s="83">
        <v>180</v>
      </c>
      <c r="AP22" s="83">
        <v>0</v>
      </c>
      <c r="AQ22" s="83">
        <v>0</v>
      </c>
      <c r="AR22" s="83">
        <v>68.65</v>
      </c>
      <c r="AS22" s="83">
        <v>0</v>
      </c>
      <c r="AT22" s="83">
        <v>0</v>
      </c>
      <c r="AU22" s="83">
        <v>317</v>
      </c>
      <c r="AV22" s="83">
        <v>0</v>
      </c>
      <c r="AW22" s="83">
        <v>0</v>
      </c>
      <c r="AX22" s="83">
        <v>0</v>
      </c>
      <c r="AY22" s="83">
        <v>0</v>
      </c>
      <c r="AZ22" s="83">
        <v>0</v>
      </c>
      <c r="BA22" s="83">
        <v>0</v>
      </c>
      <c r="BB22" s="83">
        <v>0</v>
      </c>
      <c r="BC22" s="83">
        <v>0</v>
      </c>
      <c r="BD22" s="83">
        <v>0</v>
      </c>
      <c r="BE22" s="83">
        <v>0</v>
      </c>
      <c r="BF22" s="83">
        <v>0</v>
      </c>
      <c r="BG22" s="83">
        <v>0</v>
      </c>
      <c r="BH22" s="83">
        <v>0</v>
      </c>
      <c r="BI22" s="83">
        <v>0</v>
      </c>
      <c r="BJ22" s="83">
        <v>0</v>
      </c>
      <c r="BK22" s="83">
        <v>0</v>
      </c>
      <c r="BL22" s="83">
        <v>0</v>
      </c>
      <c r="BM22" s="83">
        <v>0</v>
      </c>
      <c r="BN22" s="83">
        <v>0</v>
      </c>
      <c r="BO22" s="83">
        <v>0</v>
      </c>
      <c r="BP22" s="83">
        <v>0</v>
      </c>
      <c r="BQ22" s="83">
        <v>0</v>
      </c>
      <c r="BR22" s="83">
        <v>0</v>
      </c>
      <c r="BS22" s="83">
        <v>0</v>
      </c>
      <c r="BT22" s="83">
        <v>0</v>
      </c>
      <c r="BU22" s="83">
        <v>0</v>
      </c>
      <c r="BV22" s="83">
        <v>0</v>
      </c>
      <c r="BW22" s="83">
        <v>0</v>
      </c>
      <c r="BX22" s="83">
        <v>0</v>
      </c>
      <c r="BY22" s="83">
        <v>0</v>
      </c>
      <c r="BZ22" s="83">
        <v>141.3</v>
      </c>
      <c r="CA22" s="83">
        <v>0</v>
      </c>
      <c r="CB22" s="83">
        <v>41.3</v>
      </c>
      <c r="CC22" s="83">
        <v>0</v>
      </c>
      <c r="CD22" s="83">
        <v>0</v>
      </c>
      <c r="CE22" s="83">
        <v>100</v>
      </c>
      <c r="CF22" s="83">
        <v>0</v>
      </c>
      <c r="CG22" s="83">
        <v>0</v>
      </c>
      <c r="CH22" s="83">
        <v>0</v>
      </c>
      <c r="CI22" s="83">
        <v>0</v>
      </c>
      <c r="CJ22" s="83">
        <v>0</v>
      </c>
      <c r="CK22" s="83">
        <v>0</v>
      </c>
      <c r="CL22" s="83">
        <v>0</v>
      </c>
      <c r="CM22" s="83">
        <v>0</v>
      </c>
      <c r="CN22" s="83">
        <v>0</v>
      </c>
      <c r="CO22" s="83">
        <v>0</v>
      </c>
      <c r="CP22" s="83">
        <v>0</v>
      </c>
      <c r="CQ22" s="83">
        <v>0</v>
      </c>
      <c r="CR22" s="83">
        <v>0</v>
      </c>
      <c r="CS22" s="83">
        <v>0</v>
      </c>
      <c r="CT22" s="83">
        <v>0</v>
      </c>
      <c r="CU22" s="83">
        <v>0</v>
      </c>
      <c r="CV22" s="83">
        <v>0</v>
      </c>
      <c r="CW22" s="83">
        <v>0</v>
      </c>
      <c r="CX22" s="83">
        <v>0</v>
      </c>
      <c r="CY22" s="83">
        <v>0</v>
      </c>
      <c r="CZ22" s="83">
        <v>0</v>
      </c>
      <c r="DA22" s="83">
        <v>0</v>
      </c>
      <c r="DB22" s="83">
        <v>0</v>
      </c>
      <c r="DC22" s="83">
        <v>0</v>
      </c>
      <c r="DD22" s="83">
        <v>90</v>
      </c>
      <c r="DE22" s="83">
        <v>0</v>
      </c>
      <c r="DF22" s="83">
        <v>0</v>
      </c>
      <c r="DG22" s="83">
        <v>0</v>
      </c>
      <c r="DH22" s="83">
        <v>0</v>
      </c>
      <c r="DI22" s="83">
        <v>90</v>
      </c>
    </row>
    <row r="23" spans="1:113" ht="19.5" customHeight="1">
      <c r="A23" s="81" t="s">
        <v>94</v>
      </c>
      <c r="B23" s="81" t="s">
        <v>95</v>
      </c>
      <c r="C23" s="81" t="s">
        <v>84</v>
      </c>
      <c r="D23" s="81" t="s">
        <v>124</v>
      </c>
      <c r="E23" s="82">
        <f t="shared" si="0"/>
        <v>364.83000000000004</v>
      </c>
      <c r="F23" s="82">
        <v>232.42</v>
      </c>
      <c r="G23" s="82">
        <v>82.77</v>
      </c>
      <c r="H23" s="82">
        <v>1.87</v>
      </c>
      <c r="I23" s="82">
        <v>0</v>
      </c>
      <c r="J23" s="82">
        <v>0</v>
      </c>
      <c r="K23" s="82">
        <v>75.81</v>
      </c>
      <c r="L23" s="82">
        <v>0</v>
      </c>
      <c r="M23" s="82">
        <v>0</v>
      </c>
      <c r="N23" s="82">
        <v>0</v>
      </c>
      <c r="O23" s="83">
        <v>0</v>
      </c>
      <c r="P23" s="83">
        <v>2.96</v>
      </c>
      <c r="Q23" s="83">
        <v>0</v>
      </c>
      <c r="R23" s="83">
        <v>0</v>
      </c>
      <c r="S23" s="83">
        <v>69.01</v>
      </c>
      <c r="T23" s="83">
        <v>129.57</v>
      </c>
      <c r="U23" s="83">
        <v>9.77</v>
      </c>
      <c r="V23" s="83">
        <v>1</v>
      </c>
      <c r="W23" s="83">
        <v>0</v>
      </c>
      <c r="X23" s="83">
        <v>0</v>
      </c>
      <c r="Y23" s="83">
        <v>3</v>
      </c>
      <c r="Z23" s="83">
        <v>6</v>
      </c>
      <c r="AA23" s="83">
        <v>2.2</v>
      </c>
      <c r="AB23" s="83">
        <v>0</v>
      </c>
      <c r="AC23" s="83">
        <v>3</v>
      </c>
      <c r="AD23" s="83">
        <v>3.5</v>
      </c>
      <c r="AE23" s="83">
        <v>0</v>
      </c>
      <c r="AF23" s="83">
        <v>21</v>
      </c>
      <c r="AG23" s="83">
        <v>0</v>
      </c>
      <c r="AH23" s="83">
        <v>0</v>
      </c>
      <c r="AI23" s="83">
        <v>0</v>
      </c>
      <c r="AJ23" s="83">
        <v>0.5</v>
      </c>
      <c r="AK23" s="83">
        <v>0</v>
      </c>
      <c r="AL23" s="83">
        <v>0</v>
      </c>
      <c r="AM23" s="83">
        <v>0</v>
      </c>
      <c r="AN23" s="83">
        <v>60</v>
      </c>
      <c r="AO23" s="83">
        <v>0</v>
      </c>
      <c r="AP23" s="83">
        <v>4.21</v>
      </c>
      <c r="AQ23" s="83">
        <v>2.41</v>
      </c>
      <c r="AR23" s="83">
        <v>3.75</v>
      </c>
      <c r="AS23" s="83">
        <v>0</v>
      </c>
      <c r="AT23" s="83">
        <v>0</v>
      </c>
      <c r="AU23" s="83">
        <v>9.23</v>
      </c>
      <c r="AV23" s="83">
        <v>0.04</v>
      </c>
      <c r="AW23" s="83">
        <v>0</v>
      </c>
      <c r="AX23" s="83">
        <v>0</v>
      </c>
      <c r="AY23" s="83">
        <v>0</v>
      </c>
      <c r="AZ23" s="83">
        <v>0</v>
      </c>
      <c r="BA23" s="83">
        <v>0</v>
      </c>
      <c r="BB23" s="83">
        <v>0</v>
      </c>
      <c r="BC23" s="83">
        <v>0</v>
      </c>
      <c r="BD23" s="83">
        <v>0</v>
      </c>
      <c r="BE23" s="83">
        <v>0.04</v>
      </c>
      <c r="BF23" s="83">
        <v>0</v>
      </c>
      <c r="BG23" s="83">
        <v>0</v>
      </c>
      <c r="BH23" s="83">
        <v>0</v>
      </c>
      <c r="BI23" s="83">
        <v>0</v>
      </c>
      <c r="BJ23" s="83">
        <v>0</v>
      </c>
      <c r="BK23" s="83">
        <v>0</v>
      </c>
      <c r="BL23" s="83">
        <v>0</v>
      </c>
      <c r="BM23" s="83">
        <v>0</v>
      </c>
      <c r="BN23" s="83">
        <v>0</v>
      </c>
      <c r="BO23" s="83">
        <v>0</v>
      </c>
      <c r="BP23" s="83">
        <v>0</v>
      </c>
      <c r="BQ23" s="83">
        <v>0</v>
      </c>
      <c r="BR23" s="83">
        <v>0</v>
      </c>
      <c r="BS23" s="83">
        <v>0</v>
      </c>
      <c r="BT23" s="83">
        <v>0</v>
      </c>
      <c r="BU23" s="83">
        <v>0</v>
      </c>
      <c r="BV23" s="83">
        <v>0</v>
      </c>
      <c r="BW23" s="83">
        <v>0</v>
      </c>
      <c r="BX23" s="83">
        <v>0</v>
      </c>
      <c r="BY23" s="83">
        <v>0</v>
      </c>
      <c r="BZ23" s="83">
        <v>2.8</v>
      </c>
      <c r="CA23" s="83">
        <v>0</v>
      </c>
      <c r="CB23" s="83">
        <v>2.8</v>
      </c>
      <c r="CC23" s="83">
        <v>0</v>
      </c>
      <c r="CD23" s="83">
        <v>0</v>
      </c>
      <c r="CE23" s="83">
        <v>0</v>
      </c>
      <c r="CF23" s="83">
        <v>0</v>
      </c>
      <c r="CG23" s="83">
        <v>0</v>
      </c>
      <c r="CH23" s="83">
        <v>0</v>
      </c>
      <c r="CI23" s="83">
        <v>0</v>
      </c>
      <c r="CJ23" s="83">
        <v>0</v>
      </c>
      <c r="CK23" s="83">
        <v>0</v>
      </c>
      <c r="CL23" s="83">
        <v>0</v>
      </c>
      <c r="CM23" s="83">
        <v>0</v>
      </c>
      <c r="CN23" s="83">
        <v>0</v>
      </c>
      <c r="CO23" s="83">
        <v>0</v>
      </c>
      <c r="CP23" s="83">
        <v>0</v>
      </c>
      <c r="CQ23" s="83">
        <v>0</v>
      </c>
      <c r="CR23" s="83">
        <v>0</v>
      </c>
      <c r="CS23" s="83">
        <v>0</v>
      </c>
      <c r="CT23" s="83">
        <v>0</v>
      </c>
      <c r="CU23" s="83">
        <v>0</v>
      </c>
      <c r="CV23" s="83">
        <v>0</v>
      </c>
      <c r="CW23" s="83">
        <v>0</v>
      </c>
      <c r="CX23" s="83">
        <v>0</v>
      </c>
      <c r="CY23" s="83">
        <v>0</v>
      </c>
      <c r="CZ23" s="83">
        <v>0</v>
      </c>
      <c r="DA23" s="83">
        <v>0</v>
      </c>
      <c r="DB23" s="83">
        <v>0</v>
      </c>
      <c r="DC23" s="83">
        <v>0</v>
      </c>
      <c r="DD23" s="83">
        <v>0</v>
      </c>
      <c r="DE23" s="83">
        <v>0</v>
      </c>
      <c r="DF23" s="83">
        <v>0</v>
      </c>
      <c r="DG23" s="83">
        <v>0</v>
      </c>
      <c r="DH23" s="83">
        <v>0</v>
      </c>
      <c r="DI23" s="83">
        <v>0</v>
      </c>
    </row>
    <row r="24" spans="1:113" ht="19.5" customHeight="1">
      <c r="A24" s="81" t="s">
        <v>94</v>
      </c>
      <c r="B24" s="81" t="s">
        <v>95</v>
      </c>
      <c r="C24" s="81" t="s">
        <v>104</v>
      </c>
      <c r="D24" s="81" t="s">
        <v>120</v>
      </c>
      <c r="E24" s="82">
        <f t="shared" si="0"/>
        <v>277.59000000000003</v>
      </c>
      <c r="F24" s="82">
        <v>161.05</v>
      </c>
      <c r="G24" s="82">
        <v>80.84</v>
      </c>
      <c r="H24" s="82">
        <v>72.26</v>
      </c>
      <c r="I24" s="82">
        <v>6.02</v>
      </c>
      <c r="J24" s="82">
        <v>0</v>
      </c>
      <c r="K24" s="82">
        <v>0</v>
      </c>
      <c r="L24" s="82">
        <v>0</v>
      </c>
      <c r="M24" s="82">
        <v>0</v>
      </c>
      <c r="N24" s="82">
        <v>0</v>
      </c>
      <c r="O24" s="83">
        <v>0</v>
      </c>
      <c r="P24" s="83">
        <v>0</v>
      </c>
      <c r="Q24" s="83">
        <v>0</v>
      </c>
      <c r="R24" s="83">
        <v>0</v>
      </c>
      <c r="S24" s="83">
        <v>1.93</v>
      </c>
      <c r="T24" s="83">
        <v>115.5</v>
      </c>
      <c r="U24" s="83">
        <v>4.5</v>
      </c>
      <c r="V24" s="83">
        <v>5</v>
      </c>
      <c r="W24" s="83">
        <v>0</v>
      </c>
      <c r="X24" s="83">
        <v>0</v>
      </c>
      <c r="Y24" s="83">
        <v>1.5</v>
      </c>
      <c r="Z24" s="83">
        <v>3</v>
      </c>
      <c r="AA24" s="83">
        <v>2</v>
      </c>
      <c r="AB24" s="83">
        <v>0</v>
      </c>
      <c r="AC24" s="83">
        <v>1.2</v>
      </c>
      <c r="AD24" s="83">
        <v>19</v>
      </c>
      <c r="AE24" s="83">
        <v>0</v>
      </c>
      <c r="AF24" s="83">
        <v>1</v>
      </c>
      <c r="AG24" s="83">
        <v>0</v>
      </c>
      <c r="AH24" s="83">
        <v>5</v>
      </c>
      <c r="AI24" s="83">
        <v>0</v>
      </c>
      <c r="AJ24" s="83">
        <v>1</v>
      </c>
      <c r="AK24" s="83">
        <v>0</v>
      </c>
      <c r="AL24" s="83">
        <v>0</v>
      </c>
      <c r="AM24" s="83">
        <v>0</v>
      </c>
      <c r="AN24" s="83">
        <v>12</v>
      </c>
      <c r="AO24" s="83">
        <v>0</v>
      </c>
      <c r="AP24" s="83">
        <v>3.96</v>
      </c>
      <c r="AQ24" s="83">
        <v>2.31</v>
      </c>
      <c r="AR24" s="83">
        <v>20.8</v>
      </c>
      <c r="AS24" s="83">
        <v>20.13</v>
      </c>
      <c r="AT24" s="83">
        <v>0</v>
      </c>
      <c r="AU24" s="83">
        <v>13.1</v>
      </c>
      <c r="AV24" s="83">
        <v>0</v>
      </c>
      <c r="AW24" s="83">
        <v>0</v>
      </c>
      <c r="AX24" s="83">
        <v>0</v>
      </c>
      <c r="AY24" s="83">
        <v>0</v>
      </c>
      <c r="AZ24" s="83">
        <v>0</v>
      </c>
      <c r="BA24" s="83">
        <v>0</v>
      </c>
      <c r="BB24" s="83">
        <v>0</v>
      </c>
      <c r="BC24" s="83">
        <v>0</v>
      </c>
      <c r="BD24" s="83">
        <v>0</v>
      </c>
      <c r="BE24" s="83">
        <v>0</v>
      </c>
      <c r="BF24" s="83">
        <v>0</v>
      </c>
      <c r="BG24" s="83">
        <v>0</v>
      </c>
      <c r="BH24" s="83">
        <v>0</v>
      </c>
      <c r="BI24" s="83">
        <v>0</v>
      </c>
      <c r="BJ24" s="83">
        <v>0</v>
      </c>
      <c r="BK24" s="83">
        <v>0</v>
      </c>
      <c r="BL24" s="83">
        <v>0</v>
      </c>
      <c r="BM24" s="83">
        <v>0</v>
      </c>
      <c r="BN24" s="83">
        <v>0</v>
      </c>
      <c r="BO24" s="83">
        <v>0</v>
      </c>
      <c r="BP24" s="83">
        <v>0</v>
      </c>
      <c r="BQ24" s="83">
        <v>0</v>
      </c>
      <c r="BR24" s="83">
        <v>0</v>
      </c>
      <c r="BS24" s="83">
        <v>0</v>
      </c>
      <c r="BT24" s="83">
        <v>0</v>
      </c>
      <c r="BU24" s="83">
        <v>0</v>
      </c>
      <c r="BV24" s="83">
        <v>0</v>
      </c>
      <c r="BW24" s="83">
        <v>0</v>
      </c>
      <c r="BX24" s="83">
        <v>0</v>
      </c>
      <c r="BY24" s="83">
        <v>0</v>
      </c>
      <c r="BZ24" s="83">
        <v>1.04</v>
      </c>
      <c r="CA24" s="83">
        <v>0</v>
      </c>
      <c r="CB24" s="83">
        <v>1.04</v>
      </c>
      <c r="CC24" s="83">
        <v>0</v>
      </c>
      <c r="CD24" s="83">
        <v>0</v>
      </c>
      <c r="CE24" s="83">
        <v>0</v>
      </c>
      <c r="CF24" s="83">
        <v>0</v>
      </c>
      <c r="CG24" s="83">
        <v>0</v>
      </c>
      <c r="CH24" s="83">
        <v>0</v>
      </c>
      <c r="CI24" s="83">
        <v>0</v>
      </c>
      <c r="CJ24" s="83">
        <v>0</v>
      </c>
      <c r="CK24" s="83">
        <v>0</v>
      </c>
      <c r="CL24" s="83">
        <v>0</v>
      </c>
      <c r="CM24" s="83">
        <v>0</v>
      </c>
      <c r="CN24" s="83">
        <v>0</v>
      </c>
      <c r="CO24" s="83">
        <v>0</v>
      </c>
      <c r="CP24" s="83">
        <v>0</v>
      </c>
      <c r="CQ24" s="83">
        <v>0</v>
      </c>
      <c r="CR24" s="83">
        <v>0</v>
      </c>
      <c r="CS24" s="83">
        <v>0</v>
      </c>
      <c r="CT24" s="83">
        <v>0</v>
      </c>
      <c r="CU24" s="83">
        <v>0</v>
      </c>
      <c r="CV24" s="83">
        <v>0</v>
      </c>
      <c r="CW24" s="83">
        <v>0</v>
      </c>
      <c r="CX24" s="83">
        <v>0</v>
      </c>
      <c r="CY24" s="83">
        <v>0</v>
      </c>
      <c r="CZ24" s="83">
        <v>0</v>
      </c>
      <c r="DA24" s="83">
        <v>0</v>
      </c>
      <c r="DB24" s="83">
        <v>0</v>
      </c>
      <c r="DC24" s="83">
        <v>0</v>
      </c>
      <c r="DD24" s="83">
        <v>0</v>
      </c>
      <c r="DE24" s="83">
        <v>0</v>
      </c>
      <c r="DF24" s="83">
        <v>0</v>
      </c>
      <c r="DG24" s="83">
        <v>0</v>
      </c>
      <c r="DH24" s="83">
        <v>0</v>
      </c>
      <c r="DI24" s="83">
        <v>0</v>
      </c>
    </row>
    <row r="25" spans="1:113" ht="19.5" customHeight="1">
      <c r="A25" s="81" t="s">
        <v>94</v>
      </c>
      <c r="B25" s="81" t="s">
        <v>95</v>
      </c>
      <c r="C25" s="81" t="s">
        <v>89</v>
      </c>
      <c r="D25" s="81" t="s">
        <v>99</v>
      </c>
      <c r="E25" s="82">
        <f t="shared" si="0"/>
        <v>10</v>
      </c>
      <c r="F25" s="82">
        <v>0</v>
      </c>
      <c r="G25" s="82">
        <v>0</v>
      </c>
      <c r="H25" s="82">
        <v>0</v>
      </c>
      <c r="I25" s="82">
        <v>0</v>
      </c>
      <c r="J25" s="82">
        <v>0</v>
      </c>
      <c r="K25" s="82">
        <v>0</v>
      </c>
      <c r="L25" s="82">
        <v>0</v>
      </c>
      <c r="M25" s="82">
        <v>0</v>
      </c>
      <c r="N25" s="82">
        <v>0</v>
      </c>
      <c r="O25" s="83">
        <v>0</v>
      </c>
      <c r="P25" s="83">
        <v>0</v>
      </c>
      <c r="Q25" s="83">
        <v>0</v>
      </c>
      <c r="R25" s="83">
        <v>0</v>
      </c>
      <c r="S25" s="83">
        <v>0</v>
      </c>
      <c r="T25" s="83">
        <v>10</v>
      </c>
      <c r="U25" s="83">
        <v>0</v>
      </c>
      <c r="V25" s="83">
        <v>0</v>
      </c>
      <c r="W25" s="83">
        <v>0</v>
      </c>
      <c r="X25" s="83">
        <v>0</v>
      </c>
      <c r="Y25" s="83">
        <v>0</v>
      </c>
      <c r="Z25" s="83">
        <v>0</v>
      </c>
      <c r="AA25" s="83">
        <v>0</v>
      </c>
      <c r="AB25" s="83">
        <v>0</v>
      </c>
      <c r="AC25" s="83">
        <v>0</v>
      </c>
      <c r="AD25" s="83">
        <v>0</v>
      </c>
      <c r="AE25" s="83">
        <v>0</v>
      </c>
      <c r="AF25" s="83">
        <v>0</v>
      </c>
      <c r="AG25" s="83">
        <v>0</v>
      </c>
      <c r="AH25" s="83">
        <v>0</v>
      </c>
      <c r="AI25" s="83">
        <v>0</v>
      </c>
      <c r="AJ25" s="83">
        <v>0</v>
      </c>
      <c r="AK25" s="83">
        <v>0</v>
      </c>
      <c r="AL25" s="83">
        <v>0</v>
      </c>
      <c r="AM25" s="83">
        <v>0</v>
      </c>
      <c r="AN25" s="83">
        <v>0</v>
      </c>
      <c r="AO25" s="83">
        <v>0</v>
      </c>
      <c r="AP25" s="83">
        <v>0</v>
      </c>
      <c r="AQ25" s="83">
        <v>0</v>
      </c>
      <c r="AR25" s="83">
        <v>0</v>
      </c>
      <c r="AS25" s="83">
        <v>0</v>
      </c>
      <c r="AT25" s="83">
        <v>0</v>
      </c>
      <c r="AU25" s="83">
        <v>10</v>
      </c>
      <c r="AV25" s="83">
        <v>0</v>
      </c>
      <c r="AW25" s="83">
        <v>0</v>
      </c>
      <c r="AX25" s="83">
        <v>0</v>
      </c>
      <c r="AY25" s="83">
        <v>0</v>
      </c>
      <c r="AZ25" s="83">
        <v>0</v>
      </c>
      <c r="BA25" s="83">
        <v>0</v>
      </c>
      <c r="BB25" s="83">
        <v>0</v>
      </c>
      <c r="BC25" s="83">
        <v>0</v>
      </c>
      <c r="BD25" s="83">
        <v>0</v>
      </c>
      <c r="BE25" s="83">
        <v>0</v>
      </c>
      <c r="BF25" s="83">
        <v>0</v>
      </c>
      <c r="BG25" s="83">
        <v>0</v>
      </c>
      <c r="BH25" s="83">
        <v>0</v>
      </c>
      <c r="BI25" s="83">
        <v>0</v>
      </c>
      <c r="BJ25" s="83">
        <v>0</v>
      </c>
      <c r="BK25" s="83">
        <v>0</v>
      </c>
      <c r="BL25" s="83">
        <v>0</v>
      </c>
      <c r="BM25" s="83">
        <v>0</v>
      </c>
      <c r="BN25" s="83">
        <v>0</v>
      </c>
      <c r="BO25" s="83">
        <v>0</v>
      </c>
      <c r="BP25" s="83">
        <v>0</v>
      </c>
      <c r="BQ25" s="83">
        <v>0</v>
      </c>
      <c r="BR25" s="83">
        <v>0</v>
      </c>
      <c r="BS25" s="83">
        <v>0</v>
      </c>
      <c r="BT25" s="83">
        <v>0</v>
      </c>
      <c r="BU25" s="83">
        <v>0</v>
      </c>
      <c r="BV25" s="83">
        <v>0</v>
      </c>
      <c r="BW25" s="83">
        <v>0</v>
      </c>
      <c r="BX25" s="83">
        <v>0</v>
      </c>
      <c r="BY25" s="83">
        <v>0</v>
      </c>
      <c r="BZ25" s="83">
        <v>0</v>
      </c>
      <c r="CA25" s="83">
        <v>0</v>
      </c>
      <c r="CB25" s="83">
        <v>0</v>
      </c>
      <c r="CC25" s="83">
        <v>0</v>
      </c>
      <c r="CD25" s="83">
        <v>0</v>
      </c>
      <c r="CE25" s="83">
        <v>0</v>
      </c>
      <c r="CF25" s="83">
        <v>0</v>
      </c>
      <c r="CG25" s="83">
        <v>0</v>
      </c>
      <c r="CH25" s="83">
        <v>0</v>
      </c>
      <c r="CI25" s="83">
        <v>0</v>
      </c>
      <c r="CJ25" s="83">
        <v>0</v>
      </c>
      <c r="CK25" s="83">
        <v>0</v>
      </c>
      <c r="CL25" s="83">
        <v>0</v>
      </c>
      <c r="CM25" s="83">
        <v>0</v>
      </c>
      <c r="CN25" s="83">
        <v>0</v>
      </c>
      <c r="CO25" s="83">
        <v>0</v>
      </c>
      <c r="CP25" s="83">
        <v>0</v>
      </c>
      <c r="CQ25" s="83">
        <v>0</v>
      </c>
      <c r="CR25" s="83">
        <v>0</v>
      </c>
      <c r="CS25" s="83">
        <v>0</v>
      </c>
      <c r="CT25" s="83">
        <v>0</v>
      </c>
      <c r="CU25" s="83">
        <v>0</v>
      </c>
      <c r="CV25" s="83">
        <v>0</v>
      </c>
      <c r="CW25" s="83">
        <v>0</v>
      </c>
      <c r="CX25" s="83">
        <v>0</v>
      </c>
      <c r="CY25" s="83">
        <v>0</v>
      </c>
      <c r="CZ25" s="83">
        <v>0</v>
      </c>
      <c r="DA25" s="83">
        <v>0</v>
      </c>
      <c r="DB25" s="83">
        <v>0</v>
      </c>
      <c r="DC25" s="83">
        <v>0</v>
      </c>
      <c r="DD25" s="83">
        <v>0</v>
      </c>
      <c r="DE25" s="83">
        <v>0</v>
      </c>
      <c r="DF25" s="83">
        <v>0</v>
      </c>
      <c r="DG25" s="83">
        <v>0</v>
      </c>
      <c r="DH25" s="83">
        <v>0</v>
      </c>
      <c r="DI25" s="83">
        <v>0</v>
      </c>
    </row>
    <row r="26" spans="1:113" ht="19.5" customHeight="1">
      <c r="A26" s="81" t="s">
        <v>94</v>
      </c>
      <c r="B26" s="81" t="s">
        <v>95</v>
      </c>
      <c r="C26" s="81" t="s">
        <v>92</v>
      </c>
      <c r="D26" s="81" t="s">
        <v>100</v>
      </c>
      <c r="E26" s="82">
        <f t="shared" si="0"/>
        <v>1004.64</v>
      </c>
      <c r="F26" s="82">
        <v>0</v>
      </c>
      <c r="G26" s="82">
        <v>0</v>
      </c>
      <c r="H26" s="82">
        <v>0</v>
      </c>
      <c r="I26" s="82">
        <v>0</v>
      </c>
      <c r="J26" s="82">
        <v>0</v>
      </c>
      <c r="K26" s="82">
        <v>0</v>
      </c>
      <c r="L26" s="82">
        <v>0</v>
      </c>
      <c r="M26" s="82">
        <v>0</v>
      </c>
      <c r="N26" s="82">
        <v>0</v>
      </c>
      <c r="O26" s="83">
        <v>0</v>
      </c>
      <c r="P26" s="83">
        <v>0</v>
      </c>
      <c r="Q26" s="83">
        <v>0</v>
      </c>
      <c r="R26" s="83">
        <v>0</v>
      </c>
      <c r="S26" s="83">
        <v>0</v>
      </c>
      <c r="T26" s="83">
        <v>899.52</v>
      </c>
      <c r="U26" s="83">
        <v>0</v>
      </c>
      <c r="V26" s="83">
        <v>0</v>
      </c>
      <c r="W26" s="83">
        <v>0</v>
      </c>
      <c r="X26" s="83">
        <v>0</v>
      </c>
      <c r="Y26" s="83">
        <v>0</v>
      </c>
      <c r="Z26" s="83">
        <v>45.5</v>
      </c>
      <c r="AA26" s="83">
        <v>0</v>
      </c>
      <c r="AB26" s="83">
        <v>0</v>
      </c>
      <c r="AC26" s="83">
        <v>0</v>
      </c>
      <c r="AD26" s="83">
        <v>0</v>
      </c>
      <c r="AE26" s="83">
        <v>0</v>
      </c>
      <c r="AF26" s="83">
        <v>697</v>
      </c>
      <c r="AG26" s="83">
        <v>157.02</v>
      </c>
      <c r="AH26" s="83">
        <v>0</v>
      </c>
      <c r="AI26" s="83">
        <v>0</v>
      </c>
      <c r="AJ26" s="83">
        <v>0</v>
      </c>
      <c r="AK26" s="83">
        <v>0</v>
      </c>
      <c r="AL26" s="83">
        <v>0</v>
      </c>
      <c r="AM26" s="83">
        <v>0</v>
      </c>
      <c r="AN26" s="83">
        <v>0</v>
      </c>
      <c r="AO26" s="83">
        <v>0</v>
      </c>
      <c r="AP26" s="83">
        <v>0</v>
      </c>
      <c r="AQ26" s="83">
        <v>0</v>
      </c>
      <c r="AR26" s="83">
        <v>0</v>
      </c>
      <c r="AS26" s="83">
        <v>0</v>
      </c>
      <c r="AT26" s="83">
        <v>0</v>
      </c>
      <c r="AU26" s="83">
        <v>0</v>
      </c>
      <c r="AV26" s="83">
        <v>0</v>
      </c>
      <c r="AW26" s="83">
        <v>0</v>
      </c>
      <c r="AX26" s="83">
        <v>0</v>
      </c>
      <c r="AY26" s="83">
        <v>0</v>
      </c>
      <c r="AZ26" s="83">
        <v>0</v>
      </c>
      <c r="BA26" s="83">
        <v>0</v>
      </c>
      <c r="BB26" s="83">
        <v>0</v>
      </c>
      <c r="BC26" s="83">
        <v>0</v>
      </c>
      <c r="BD26" s="83">
        <v>0</v>
      </c>
      <c r="BE26" s="83">
        <v>0</v>
      </c>
      <c r="BF26" s="83">
        <v>0</v>
      </c>
      <c r="BG26" s="83">
        <v>0</v>
      </c>
      <c r="BH26" s="83">
        <v>0</v>
      </c>
      <c r="BI26" s="83">
        <v>0</v>
      </c>
      <c r="BJ26" s="83">
        <v>0</v>
      </c>
      <c r="BK26" s="83">
        <v>0</v>
      </c>
      <c r="BL26" s="83">
        <v>0</v>
      </c>
      <c r="BM26" s="83">
        <v>0</v>
      </c>
      <c r="BN26" s="83">
        <v>0</v>
      </c>
      <c r="BO26" s="83">
        <v>0</v>
      </c>
      <c r="BP26" s="83">
        <v>0</v>
      </c>
      <c r="BQ26" s="83">
        <v>0</v>
      </c>
      <c r="BR26" s="83">
        <v>0</v>
      </c>
      <c r="BS26" s="83">
        <v>0</v>
      </c>
      <c r="BT26" s="83">
        <v>0</v>
      </c>
      <c r="BU26" s="83">
        <v>0</v>
      </c>
      <c r="BV26" s="83">
        <v>0</v>
      </c>
      <c r="BW26" s="83">
        <v>0</v>
      </c>
      <c r="BX26" s="83">
        <v>0</v>
      </c>
      <c r="BY26" s="83">
        <v>0</v>
      </c>
      <c r="BZ26" s="83">
        <v>105.12</v>
      </c>
      <c r="CA26" s="83">
        <v>0</v>
      </c>
      <c r="CB26" s="83">
        <v>0</v>
      </c>
      <c r="CC26" s="83">
        <v>10</v>
      </c>
      <c r="CD26" s="83">
        <v>0</v>
      </c>
      <c r="CE26" s="83">
        <v>0</v>
      </c>
      <c r="CF26" s="83">
        <v>95.12</v>
      </c>
      <c r="CG26" s="83">
        <v>0</v>
      </c>
      <c r="CH26" s="83">
        <v>0</v>
      </c>
      <c r="CI26" s="83">
        <v>0</v>
      </c>
      <c r="CJ26" s="83">
        <v>0</v>
      </c>
      <c r="CK26" s="83">
        <v>0</v>
      </c>
      <c r="CL26" s="83">
        <v>0</v>
      </c>
      <c r="CM26" s="83">
        <v>0</v>
      </c>
      <c r="CN26" s="83">
        <v>0</v>
      </c>
      <c r="CO26" s="83">
        <v>0</v>
      </c>
      <c r="CP26" s="83">
        <v>0</v>
      </c>
      <c r="CQ26" s="83">
        <v>0</v>
      </c>
      <c r="CR26" s="83">
        <v>0</v>
      </c>
      <c r="CS26" s="83">
        <v>0</v>
      </c>
      <c r="CT26" s="83">
        <v>0</v>
      </c>
      <c r="CU26" s="83">
        <v>0</v>
      </c>
      <c r="CV26" s="83">
        <v>0</v>
      </c>
      <c r="CW26" s="83">
        <v>0</v>
      </c>
      <c r="CX26" s="83">
        <v>0</v>
      </c>
      <c r="CY26" s="83">
        <v>0</v>
      </c>
      <c r="CZ26" s="83">
        <v>0</v>
      </c>
      <c r="DA26" s="83">
        <v>0</v>
      </c>
      <c r="DB26" s="83">
        <v>0</v>
      </c>
      <c r="DC26" s="83">
        <v>0</v>
      </c>
      <c r="DD26" s="83">
        <v>0</v>
      </c>
      <c r="DE26" s="83">
        <v>0</v>
      </c>
      <c r="DF26" s="83">
        <v>0</v>
      </c>
      <c r="DG26" s="83">
        <v>0</v>
      </c>
      <c r="DH26" s="83">
        <v>0</v>
      </c>
      <c r="DI26" s="83">
        <v>0</v>
      </c>
    </row>
    <row r="27" spans="1:113" ht="19.5" customHeight="1">
      <c r="A27" s="81" t="s">
        <v>94</v>
      </c>
      <c r="B27" s="81" t="s">
        <v>95</v>
      </c>
      <c r="C27" s="81" t="s">
        <v>111</v>
      </c>
      <c r="D27" s="81" t="s">
        <v>161</v>
      </c>
      <c r="E27" s="82">
        <f t="shared" si="0"/>
        <v>1003.1099999999999</v>
      </c>
      <c r="F27" s="82">
        <v>247.07</v>
      </c>
      <c r="G27" s="82">
        <v>83.51</v>
      </c>
      <c r="H27" s="82">
        <v>1.61</v>
      </c>
      <c r="I27" s="82">
        <v>0</v>
      </c>
      <c r="J27" s="82">
        <v>0</v>
      </c>
      <c r="K27" s="82">
        <v>142.94</v>
      </c>
      <c r="L27" s="82">
        <v>0</v>
      </c>
      <c r="M27" s="82">
        <v>0</v>
      </c>
      <c r="N27" s="82">
        <v>0</v>
      </c>
      <c r="O27" s="83">
        <v>0</v>
      </c>
      <c r="P27" s="83">
        <v>0.48</v>
      </c>
      <c r="Q27" s="83">
        <v>0</v>
      </c>
      <c r="R27" s="83">
        <v>0</v>
      </c>
      <c r="S27" s="83">
        <v>18.53</v>
      </c>
      <c r="T27" s="83">
        <v>754.5</v>
      </c>
      <c r="U27" s="83">
        <v>46</v>
      </c>
      <c r="V27" s="83">
        <v>33.57</v>
      </c>
      <c r="W27" s="83">
        <v>0</v>
      </c>
      <c r="X27" s="83">
        <v>0</v>
      </c>
      <c r="Y27" s="83">
        <v>3</v>
      </c>
      <c r="Z27" s="83">
        <v>15.2</v>
      </c>
      <c r="AA27" s="83">
        <v>4</v>
      </c>
      <c r="AB27" s="83">
        <v>0</v>
      </c>
      <c r="AC27" s="83">
        <v>25</v>
      </c>
      <c r="AD27" s="83">
        <v>37</v>
      </c>
      <c r="AE27" s="83">
        <v>0</v>
      </c>
      <c r="AF27" s="83">
        <v>129.5</v>
      </c>
      <c r="AG27" s="83">
        <v>57.4</v>
      </c>
      <c r="AH27" s="83">
        <v>4.54</v>
      </c>
      <c r="AI27" s="83">
        <v>0</v>
      </c>
      <c r="AJ27" s="83">
        <v>8</v>
      </c>
      <c r="AK27" s="83">
        <v>0</v>
      </c>
      <c r="AL27" s="83">
        <v>0</v>
      </c>
      <c r="AM27" s="83">
        <v>0</v>
      </c>
      <c r="AN27" s="83">
        <v>315</v>
      </c>
      <c r="AO27" s="83">
        <v>0</v>
      </c>
      <c r="AP27" s="83">
        <v>8.75</v>
      </c>
      <c r="AQ27" s="83">
        <v>2.51</v>
      </c>
      <c r="AR27" s="83">
        <v>24.65</v>
      </c>
      <c r="AS27" s="83">
        <v>0</v>
      </c>
      <c r="AT27" s="83">
        <v>0</v>
      </c>
      <c r="AU27" s="83">
        <v>40.38</v>
      </c>
      <c r="AV27" s="83">
        <v>0.04</v>
      </c>
      <c r="AW27" s="83">
        <v>0</v>
      </c>
      <c r="AX27" s="83">
        <v>0</v>
      </c>
      <c r="AY27" s="83">
        <v>0</v>
      </c>
      <c r="AZ27" s="83">
        <v>0</v>
      </c>
      <c r="BA27" s="83">
        <v>0</v>
      </c>
      <c r="BB27" s="83">
        <v>0</v>
      </c>
      <c r="BC27" s="83">
        <v>0</v>
      </c>
      <c r="BD27" s="83">
        <v>0</v>
      </c>
      <c r="BE27" s="83">
        <v>0.04</v>
      </c>
      <c r="BF27" s="83">
        <v>0</v>
      </c>
      <c r="BG27" s="83">
        <v>0</v>
      </c>
      <c r="BH27" s="83">
        <v>0</v>
      </c>
      <c r="BI27" s="83">
        <v>0</v>
      </c>
      <c r="BJ27" s="83">
        <v>0</v>
      </c>
      <c r="BK27" s="83">
        <v>0</v>
      </c>
      <c r="BL27" s="83">
        <v>0</v>
      </c>
      <c r="BM27" s="83">
        <v>0</v>
      </c>
      <c r="BN27" s="83">
        <v>0</v>
      </c>
      <c r="BO27" s="83">
        <v>0</v>
      </c>
      <c r="BP27" s="83">
        <v>0</v>
      </c>
      <c r="BQ27" s="83">
        <v>0</v>
      </c>
      <c r="BR27" s="83">
        <v>0</v>
      </c>
      <c r="BS27" s="83">
        <v>0</v>
      </c>
      <c r="BT27" s="83">
        <v>0</v>
      </c>
      <c r="BU27" s="83">
        <v>0</v>
      </c>
      <c r="BV27" s="83">
        <v>0</v>
      </c>
      <c r="BW27" s="83">
        <v>0</v>
      </c>
      <c r="BX27" s="83">
        <v>0</v>
      </c>
      <c r="BY27" s="83">
        <v>0</v>
      </c>
      <c r="BZ27" s="83">
        <v>1.5</v>
      </c>
      <c r="CA27" s="83">
        <v>0</v>
      </c>
      <c r="CB27" s="83">
        <v>1.5</v>
      </c>
      <c r="CC27" s="83">
        <v>0</v>
      </c>
      <c r="CD27" s="83">
        <v>0</v>
      </c>
      <c r="CE27" s="83">
        <v>0</v>
      </c>
      <c r="CF27" s="83">
        <v>0</v>
      </c>
      <c r="CG27" s="83">
        <v>0</v>
      </c>
      <c r="CH27" s="83">
        <v>0</v>
      </c>
      <c r="CI27" s="83">
        <v>0</v>
      </c>
      <c r="CJ27" s="83">
        <v>0</v>
      </c>
      <c r="CK27" s="83">
        <v>0</v>
      </c>
      <c r="CL27" s="83">
        <v>0</v>
      </c>
      <c r="CM27" s="83">
        <v>0</v>
      </c>
      <c r="CN27" s="83">
        <v>0</v>
      </c>
      <c r="CO27" s="83">
        <v>0</v>
      </c>
      <c r="CP27" s="83">
        <v>0</v>
      </c>
      <c r="CQ27" s="83">
        <v>0</v>
      </c>
      <c r="CR27" s="83">
        <v>0</v>
      </c>
      <c r="CS27" s="83">
        <v>0</v>
      </c>
      <c r="CT27" s="83">
        <v>0</v>
      </c>
      <c r="CU27" s="83">
        <v>0</v>
      </c>
      <c r="CV27" s="83">
        <v>0</v>
      </c>
      <c r="CW27" s="83">
        <v>0</v>
      </c>
      <c r="CX27" s="83">
        <v>0</v>
      </c>
      <c r="CY27" s="83">
        <v>0</v>
      </c>
      <c r="CZ27" s="83">
        <v>0</v>
      </c>
      <c r="DA27" s="83">
        <v>0</v>
      </c>
      <c r="DB27" s="83">
        <v>0</v>
      </c>
      <c r="DC27" s="83">
        <v>0</v>
      </c>
      <c r="DD27" s="83">
        <v>0</v>
      </c>
      <c r="DE27" s="83">
        <v>0</v>
      </c>
      <c r="DF27" s="83">
        <v>0</v>
      </c>
      <c r="DG27" s="83">
        <v>0</v>
      </c>
      <c r="DH27" s="83">
        <v>0</v>
      </c>
      <c r="DI27" s="83">
        <v>0</v>
      </c>
    </row>
    <row r="28" spans="1:113" ht="19.5" customHeight="1">
      <c r="A28" s="81" t="s">
        <v>94</v>
      </c>
      <c r="B28" s="81" t="s">
        <v>95</v>
      </c>
      <c r="C28" s="81" t="s">
        <v>150</v>
      </c>
      <c r="D28" s="81" t="s">
        <v>151</v>
      </c>
      <c r="E28" s="82">
        <f t="shared" si="0"/>
        <v>179.87</v>
      </c>
      <c r="F28" s="82">
        <v>99.48</v>
      </c>
      <c r="G28" s="82">
        <v>45.7</v>
      </c>
      <c r="H28" s="82">
        <v>1.24</v>
      </c>
      <c r="I28" s="82">
        <v>0</v>
      </c>
      <c r="J28" s="82">
        <v>0</v>
      </c>
      <c r="K28" s="82">
        <v>45.83</v>
      </c>
      <c r="L28" s="82">
        <v>0</v>
      </c>
      <c r="M28" s="82">
        <v>0</v>
      </c>
      <c r="N28" s="82">
        <v>0</v>
      </c>
      <c r="O28" s="83">
        <v>0</v>
      </c>
      <c r="P28" s="83">
        <v>0.71</v>
      </c>
      <c r="Q28" s="83">
        <v>0</v>
      </c>
      <c r="R28" s="83">
        <v>0</v>
      </c>
      <c r="S28" s="83">
        <v>6</v>
      </c>
      <c r="T28" s="83">
        <v>74.36</v>
      </c>
      <c r="U28" s="83">
        <v>12.53</v>
      </c>
      <c r="V28" s="83">
        <v>0</v>
      </c>
      <c r="W28" s="83">
        <v>0</v>
      </c>
      <c r="X28" s="83">
        <v>0.3</v>
      </c>
      <c r="Y28" s="83">
        <v>0</v>
      </c>
      <c r="Z28" s="83">
        <v>0</v>
      </c>
      <c r="AA28" s="83">
        <v>0.8</v>
      </c>
      <c r="AB28" s="83">
        <v>0</v>
      </c>
      <c r="AC28" s="83">
        <v>2.7</v>
      </c>
      <c r="AD28" s="83">
        <v>8.02</v>
      </c>
      <c r="AE28" s="83">
        <v>0</v>
      </c>
      <c r="AF28" s="83">
        <v>0</v>
      </c>
      <c r="AG28" s="83">
        <v>0</v>
      </c>
      <c r="AH28" s="83">
        <v>0</v>
      </c>
      <c r="AI28" s="83">
        <v>0</v>
      </c>
      <c r="AJ28" s="83">
        <v>1</v>
      </c>
      <c r="AK28" s="83">
        <v>0</v>
      </c>
      <c r="AL28" s="83">
        <v>0</v>
      </c>
      <c r="AM28" s="83">
        <v>0</v>
      </c>
      <c r="AN28" s="83">
        <v>38</v>
      </c>
      <c r="AO28" s="83">
        <v>0</v>
      </c>
      <c r="AP28" s="83">
        <v>1.76</v>
      </c>
      <c r="AQ28" s="83">
        <v>1.37</v>
      </c>
      <c r="AR28" s="83">
        <v>0</v>
      </c>
      <c r="AS28" s="83">
        <v>0</v>
      </c>
      <c r="AT28" s="83">
        <v>0</v>
      </c>
      <c r="AU28" s="83">
        <v>7.88</v>
      </c>
      <c r="AV28" s="83">
        <v>0.03</v>
      </c>
      <c r="AW28" s="83">
        <v>0</v>
      </c>
      <c r="AX28" s="83">
        <v>0</v>
      </c>
      <c r="AY28" s="83">
        <v>0</v>
      </c>
      <c r="AZ28" s="83">
        <v>0</v>
      </c>
      <c r="BA28" s="83">
        <v>0</v>
      </c>
      <c r="BB28" s="83">
        <v>0</v>
      </c>
      <c r="BC28" s="83">
        <v>0</v>
      </c>
      <c r="BD28" s="83">
        <v>0</v>
      </c>
      <c r="BE28" s="83">
        <v>0.03</v>
      </c>
      <c r="BF28" s="83">
        <v>0</v>
      </c>
      <c r="BG28" s="83">
        <v>0</v>
      </c>
      <c r="BH28" s="83">
        <v>0</v>
      </c>
      <c r="BI28" s="83">
        <v>0</v>
      </c>
      <c r="BJ28" s="83">
        <v>0</v>
      </c>
      <c r="BK28" s="83">
        <v>0</v>
      </c>
      <c r="BL28" s="83">
        <v>0</v>
      </c>
      <c r="BM28" s="83">
        <v>0</v>
      </c>
      <c r="BN28" s="83">
        <v>0</v>
      </c>
      <c r="BO28" s="83">
        <v>0</v>
      </c>
      <c r="BP28" s="83">
        <v>0</v>
      </c>
      <c r="BQ28" s="83">
        <v>0</v>
      </c>
      <c r="BR28" s="83">
        <v>0</v>
      </c>
      <c r="BS28" s="83">
        <v>0</v>
      </c>
      <c r="BT28" s="83">
        <v>0</v>
      </c>
      <c r="BU28" s="83">
        <v>0</v>
      </c>
      <c r="BV28" s="83">
        <v>0</v>
      </c>
      <c r="BW28" s="83">
        <v>0</v>
      </c>
      <c r="BX28" s="83">
        <v>0</v>
      </c>
      <c r="BY28" s="83">
        <v>0</v>
      </c>
      <c r="BZ28" s="83">
        <v>6</v>
      </c>
      <c r="CA28" s="83">
        <v>0</v>
      </c>
      <c r="CB28" s="83">
        <v>2.2</v>
      </c>
      <c r="CC28" s="83">
        <v>3.8</v>
      </c>
      <c r="CD28" s="83">
        <v>0</v>
      </c>
      <c r="CE28" s="83">
        <v>0</v>
      </c>
      <c r="CF28" s="83">
        <v>0</v>
      </c>
      <c r="CG28" s="83">
        <v>0</v>
      </c>
      <c r="CH28" s="83">
        <v>0</v>
      </c>
      <c r="CI28" s="83">
        <v>0</v>
      </c>
      <c r="CJ28" s="83">
        <v>0</v>
      </c>
      <c r="CK28" s="83">
        <v>0</v>
      </c>
      <c r="CL28" s="83">
        <v>0</v>
      </c>
      <c r="CM28" s="83">
        <v>0</v>
      </c>
      <c r="CN28" s="83">
        <v>0</v>
      </c>
      <c r="CO28" s="83">
        <v>0</v>
      </c>
      <c r="CP28" s="83">
        <v>0</v>
      </c>
      <c r="CQ28" s="83">
        <v>0</v>
      </c>
      <c r="CR28" s="83">
        <v>0</v>
      </c>
      <c r="CS28" s="83">
        <v>0</v>
      </c>
      <c r="CT28" s="83">
        <v>0</v>
      </c>
      <c r="CU28" s="83">
        <v>0</v>
      </c>
      <c r="CV28" s="83">
        <v>0</v>
      </c>
      <c r="CW28" s="83">
        <v>0</v>
      </c>
      <c r="CX28" s="83">
        <v>0</v>
      </c>
      <c r="CY28" s="83">
        <v>0</v>
      </c>
      <c r="CZ28" s="83">
        <v>0</v>
      </c>
      <c r="DA28" s="83">
        <v>0</v>
      </c>
      <c r="DB28" s="83">
        <v>0</v>
      </c>
      <c r="DC28" s="83">
        <v>0</v>
      </c>
      <c r="DD28" s="83">
        <v>0</v>
      </c>
      <c r="DE28" s="83">
        <v>0</v>
      </c>
      <c r="DF28" s="83">
        <v>0</v>
      </c>
      <c r="DG28" s="83">
        <v>0</v>
      </c>
      <c r="DH28" s="83">
        <v>0</v>
      </c>
      <c r="DI28" s="83">
        <v>0</v>
      </c>
    </row>
    <row r="29" spans="1:113" ht="19.5" customHeight="1">
      <c r="A29" s="81" t="s">
        <v>94</v>
      </c>
      <c r="B29" s="81" t="s">
        <v>95</v>
      </c>
      <c r="C29" s="81" t="s">
        <v>85</v>
      </c>
      <c r="D29" s="81" t="s">
        <v>103</v>
      </c>
      <c r="E29" s="82">
        <f t="shared" si="0"/>
        <v>775.32</v>
      </c>
      <c r="F29" s="82">
        <v>227.09</v>
      </c>
      <c r="G29" s="82">
        <v>115.74</v>
      </c>
      <c r="H29" s="82">
        <v>2.58</v>
      </c>
      <c r="I29" s="82">
        <v>0</v>
      </c>
      <c r="J29" s="82">
        <v>0</v>
      </c>
      <c r="K29" s="82">
        <v>92.92</v>
      </c>
      <c r="L29" s="82">
        <v>0</v>
      </c>
      <c r="M29" s="82">
        <v>0</v>
      </c>
      <c r="N29" s="82">
        <v>0</v>
      </c>
      <c r="O29" s="83">
        <v>0</v>
      </c>
      <c r="P29" s="83">
        <v>2.45</v>
      </c>
      <c r="Q29" s="83">
        <v>0</v>
      </c>
      <c r="R29" s="83">
        <v>0</v>
      </c>
      <c r="S29" s="83">
        <v>13.4</v>
      </c>
      <c r="T29" s="83">
        <v>542.72</v>
      </c>
      <c r="U29" s="83">
        <v>10.73</v>
      </c>
      <c r="V29" s="83">
        <v>30</v>
      </c>
      <c r="W29" s="83">
        <v>0</v>
      </c>
      <c r="X29" s="83">
        <v>0</v>
      </c>
      <c r="Y29" s="83">
        <v>2.5</v>
      </c>
      <c r="Z29" s="83">
        <v>4.5</v>
      </c>
      <c r="AA29" s="83">
        <v>4.5</v>
      </c>
      <c r="AB29" s="83">
        <v>0</v>
      </c>
      <c r="AC29" s="83">
        <v>1</v>
      </c>
      <c r="AD29" s="83">
        <v>28.15</v>
      </c>
      <c r="AE29" s="83">
        <v>0</v>
      </c>
      <c r="AF29" s="83">
        <v>2</v>
      </c>
      <c r="AG29" s="83">
        <v>0</v>
      </c>
      <c r="AH29" s="83">
        <v>2</v>
      </c>
      <c r="AI29" s="83">
        <v>0</v>
      </c>
      <c r="AJ29" s="83">
        <v>3</v>
      </c>
      <c r="AK29" s="83">
        <v>0</v>
      </c>
      <c r="AL29" s="83">
        <v>0</v>
      </c>
      <c r="AM29" s="83">
        <v>0</v>
      </c>
      <c r="AN29" s="83">
        <v>29</v>
      </c>
      <c r="AO29" s="83">
        <v>0</v>
      </c>
      <c r="AP29" s="83">
        <v>3.76</v>
      </c>
      <c r="AQ29" s="83">
        <v>3.37</v>
      </c>
      <c r="AR29" s="83">
        <v>2.5</v>
      </c>
      <c r="AS29" s="83">
        <v>0</v>
      </c>
      <c r="AT29" s="83">
        <v>0</v>
      </c>
      <c r="AU29" s="83">
        <v>415.71</v>
      </c>
      <c r="AV29" s="83">
        <v>0.06</v>
      </c>
      <c r="AW29" s="83">
        <v>0</v>
      </c>
      <c r="AX29" s="83">
        <v>0</v>
      </c>
      <c r="AY29" s="83">
        <v>0</v>
      </c>
      <c r="AZ29" s="83">
        <v>0</v>
      </c>
      <c r="BA29" s="83">
        <v>0</v>
      </c>
      <c r="BB29" s="83">
        <v>0</v>
      </c>
      <c r="BC29" s="83">
        <v>0</v>
      </c>
      <c r="BD29" s="83">
        <v>0</v>
      </c>
      <c r="BE29" s="83">
        <v>0.06</v>
      </c>
      <c r="BF29" s="83">
        <v>0</v>
      </c>
      <c r="BG29" s="83">
        <v>0</v>
      </c>
      <c r="BH29" s="83">
        <v>0</v>
      </c>
      <c r="BI29" s="83">
        <v>0</v>
      </c>
      <c r="BJ29" s="83">
        <v>0</v>
      </c>
      <c r="BK29" s="83">
        <v>0</v>
      </c>
      <c r="BL29" s="83">
        <v>0</v>
      </c>
      <c r="BM29" s="83">
        <v>0</v>
      </c>
      <c r="BN29" s="83">
        <v>0</v>
      </c>
      <c r="BO29" s="83">
        <v>0</v>
      </c>
      <c r="BP29" s="83">
        <v>0</v>
      </c>
      <c r="BQ29" s="83">
        <v>0</v>
      </c>
      <c r="BR29" s="83">
        <v>0</v>
      </c>
      <c r="BS29" s="83">
        <v>0</v>
      </c>
      <c r="BT29" s="83">
        <v>0</v>
      </c>
      <c r="BU29" s="83">
        <v>0</v>
      </c>
      <c r="BV29" s="83">
        <v>0</v>
      </c>
      <c r="BW29" s="83">
        <v>0</v>
      </c>
      <c r="BX29" s="83">
        <v>0</v>
      </c>
      <c r="BY29" s="83">
        <v>0</v>
      </c>
      <c r="BZ29" s="83">
        <v>5.45</v>
      </c>
      <c r="CA29" s="83">
        <v>0</v>
      </c>
      <c r="CB29" s="83">
        <v>5.45</v>
      </c>
      <c r="CC29" s="83">
        <v>0</v>
      </c>
      <c r="CD29" s="83">
        <v>0</v>
      </c>
      <c r="CE29" s="83">
        <v>0</v>
      </c>
      <c r="CF29" s="83">
        <v>0</v>
      </c>
      <c r="CG29" s="83">
        <v>0</v>
      </c>
      <c r="CH29" s="83">
        <v>0</v>
      </c>
      <c r="CI29" s="83">
        <v>0</v>
      </c>
      <c r="CJ29" s="83">
        <v>0</v>
      </c>
      <c r="CK29" s="83">
        <v>0</v>
      </c>
      <c r="CL29" s="83">
        <v>0</v>
      </c>
      <c r="CM29" s="83">
        <v>0</v>
      </c>
      <c r="CN29" s="83">
        <v>0</v>
      </c>
      <c r="CO29" s="83">
        <v>0</v>
      </c>
      <c r="CP29" s="83">
        <v>0</v>
      </c>
      <c r="CQ29" s="83">
        <v>0</v>
      </c>
      <c r="CR29" s="83">
        <v>0</v>
      </c>
      <c r="CS29" s="83">
        <v>0</v>
      </c>
      <c r="CT29" s="83">
        <v>0</v>
      </c>
      <c r="CU29" s="83">
        <v>0</v>
      </c>
      <c r="CV29" s="83">
        <v>0</v>
      </c>
      <c r="CW29" s="83">
        <v>0</v>
      </c>
      <c r="CX29" s="83">
        <v>0</v>
      </c>
      <c r="CY29" s="83">
        <v>0</v>
      </c>
      <c r="CZ29" s="83">
        <v>0</v>
      </c>
      <c r="DA29" s="83">
        <v>0</v>
      </c>
      <c r="DB29" s="83">
        <v>0</v>
      </c>
      <c r="DC29" s="83">
        <v>0</v>
      </c>
      <c r="DD29" s="83">
        <v>0</v>
      </c>
      <c r="DE29" s="83">
        <v>0</v>
      </c>
      <c r="DF29" s="83">
        <v>0</v>
      </c>
      <c r="DG29" s="83">
        <v>0</v>
      </c>
      <c r="DH29" s="83">
        <v>0</v>
      </c>
      <c r="DI29" s="83">
        <v>0</v>
      </c>
    </row>
    <row r="30" spans="1:113" ht="19.5" customHeight="1">
      <c r="A30" s="81" t="s">
        <v>38</v>
      </c>
      <c r="B30" s="81" t="s">
        <v>38</v>
      </c>
      <c r="C30" s="81" t="s">
        <v>38</v>
      </c>
      <c r="D30" s="81" t="s">
        <v>364</v>
      </c>
      <c r="E30" s="82">
        <f t="shared" si="0"/>
        <v>826.92</v>
      </c>
      <c r="F30" s="82">
        <v>729.68</v>
      </c>
      <c r="G30" s="82">
        <v>0</v>
      </c>
      <c r="H30" s="82">
        <v>0</v>
      </c>
      <c r="I30" s="82">
        <v>0</v>
      </c>
      <c r="J30" s="82">
        <v>0</v>
      </c>
      <c r="K30" s="82">
        <v>0</v>
      </c>
      <c r="L30" s="82">
        <v>646.04</v>
      </c>
      <c r="M30" s="82">
        <v>83.64</v>
      </c>
      <c r="N30" s="82">
        <v>0</v>
      </c>
      <c r="O30" s="83">
        <v>0</v>
      </c>
      <c r="P30" s="83">
        <v>0</v>
      </c>
      <c r="Q30" s="83">
        <v>0</v>
      </c>
      <c r="R30" s="83">
        <v>0</v>
      </c>
      <c r="S30" s="83">
        <v>0</v>
      </c>
      <c r="T30" s="83">
        <v>15.12</v>
      </c>
      <c r="U30" s="83">
        <v>0</v>
      </c>
      <c r="V30" s="83">
        <v>0</v>
      </c>
      <c r="W30" s="83">
        <v>0</v>
      </c>
      <c r="X30" s="83">
        <v>0</v>
      </c>
      <c r="Y30" s="83">
        <v>0</v>
      </c>
      <c r="Z30" s="83">
        <v>0</v>
      </c>
      <c r="AA30" s="83">
        <v>0</v>
      </c>
      <c r="AB30" s="83">
        <v>0</v>
      </c>
      <c r="AC30" s="83">
        <v>0</v>
      </c>
      <c r="AD30" s="83">
        <v>0</v>
      </c>
      <c r="AE30" s="83">
        <v>0</v>
      </c>
      <c r="AF30" s="83">
        <v>0</v>
      </c>
      <c r="AG30" s="83">
        <v>0</v>
      </c>
      <c r="AH30" s="83">
        <v>0</v>
      </c>
      <c r="AI30" s="83">
        <v>0</v>
      </c>
      <c r="AJ30" s="83">
        <v>0</v>
      </c>
      <c r="AK30" s="83">
        <v>0</v>
      </c>
      <c r="AL30" s="83">
        <v>0</v>
      </c>
      <c r="AM30" s="83">
        <v>0</v>
      </c>
      <c r="AN30" s="83">
        <v>0</v>
      </c>
      <c r="AO30" s="83">
        <v>0</v>
      </c>
      <c r="AP30" s="83">
        <v>0</v>
      </c>
      <c r="AQ30" s="83">
        <v>0</v>
      </c>
      <c r="AR30" s="83">
        <v>0</v>
      </c>
      <c r="AS30" s="83">
        <v>0</v>
      </c>
      <c r="AT30" s="83">
        <v>0</v>
      </c>
      <c r="AU30" s="83">
        <v>15.12</v>
      </c>
      <c r="AV30" s="83">
        <v>82.12</v>
      </c>
      <c r="AW30" s="83">
        <v>69.31</v>
      </c>
      <c r="AX30" s="83">
        <v>0</v>
      </c>
      <c r="AY30" s="83">
        <v>0</v>
      </c>
      <c r="AZ30" s="83">
        <v>0</v>
      </c>
      <c r="BA30" s="83">
        <v>0</v>
      </c>
      <c r="BB30" s="83">
        <v>0</v>
      </c>
      <c r="BC30" s="83">
        <v>0</v>
      </c>
      <c r="BD30" s="83">
        <v>0</v>
      </c>
      <c r="BE30" s="83">
        <v>0</v>
      </c>
      <c r="BF30" s="83">
        <v>0</v>
      </c>
      <c r="BG30" s="83">
        <v>12.81</v>
      </c>
      <c r="BH30" s="83">
        <v>0</v>
      </c>
      <c r="BI30" s="83">
        <v>0</v>
      </c>
      <c r="BJ30" s="83">
        <v>0</v>
      </c>
      <c r="BK30" s="83">
        <v>0</v>
      </c>
      <c r="BL30" s="83">
        <v>0</v>
      </c>
      <c r="BM30" s="83">
        <v>0</v>
      </c>
      <c r="BN30" s="83">
        <v>0</v>
      </c>
      <c r="BO30" s="83">
        <v>0</v>
      </c>
      <c r="BP30" s="83">
        <v>0</v>
      </c>
      <c r="BQ30" s="83">
        <v>0</v>
      </c>
      <c r="BR30" s="83">
        <v>0</v>
      </c>
      <c r="BS30" s="83">
        <v>0</v>
      </c>
      <c r="BT30" s="83">
        <v>0</v>
      </c>
      <c r="BU30" s="83">
        <v>0</v>
      </c>
      <c r="BV30" s="83">
        <v>0</v>
      </c>
      <c r="BW30" s="83">
        <v>0</v>
      </c>
      <c r="BX30" s="83">
        <v>0</v>
      </c>
      <c r="BY30" s="83">
        <v>0</v>
      </c>
      <c r="BZ30" s="83">
        <v>0</v>
      </c>
      <c r="CA30" s="83">
        <v>0</v>
      </c>
      <c r="CB30" s="83">
        <v>0</v>
      </c>
      <c r="CC30" s="83">
        <v>0</v>
      </c>
      <c r="CD30" s="83">
        <v>0</v>
      </c>
      <c r="CE30" s="83">
        <v>0</v>
      </c>
      <c r="CF30" s="83">
        <v>0</v>
      </c>
      <c r="CG30" s="83">
        <v>0</v>
      </c>
      <c r="CH30" s="83">
        <v>0</v>
      </c>
      <c r="CI30" s="83">
        <v>0</v>
      </c>
      <c r="CJ30" s="83">
        <v>0</v>
      </c>
      <c r="CK30" s="83">
        <v>0</v>
      </c>
      <c r="CL30" s="83">
        <v>0</v>
      </c>
      <c r="CM30" s="83">
        <v>0</v>
      </c>
      <c r="CN30" s="83">
        <v>0</v>
      </c>
      <c r="CO30" s="83">
        <v>0</v>
      </c>
      <c r="CP30" s="83">
        <v>0</v>
      </c>
      <c r="CQ30" s="83">
        <v>0</v>
      </c>
      <c r="CR30" s="83">
        <v>0</v>
      </c>
      <c r="CS30" s="83">
        <v>0</v>
      </c>
      <c r="CT30" s="83">
        <v>0</v>
      </c>
      <c r="CU30" s="83">
        <v>0</v>
      </c>
      <c r="CV30" s="83">
        <v>0</v>
      </c>
      <c r="CW30" s="83">
        <v>0</v>
      </c>
      <c r="CX30" s="83">
        <v>0</v>
      </c>
      <c r="CY30" s="83">
        <v>0</v>
      </c>
      <c r="CZ30" s="83">
        <v>0</v>
      </c>
      <c r="DA30" s="83">
        <v>0</v>
      </c>
      <c r="DB30" s="83">
        <v>0</v>
      </c>
      <c r="DC30" s="83">
        <v>0</v>
      </c>
      <c r="DD30" s="83">
        <v>0</v>
      </c>
      <c r="DE30" s="83">
        <v>0</v>
      </c>
      <c r="DF30" s="83">
        <v>0</v>
      </c>
      <c r="DG30" s="83">
        <v>0</v>
      </c>
      <c r="DH30" s="83">
        <v>0</v>
      </c>
      <c r="DI30" s="83">
        <v>0</v>
      </c>
    </row>
    <row r="31" spans="1:113" ht="19.5" customHeight="1">
      <c r="A31" s="81" t="s">
        <v>94</v>
      </c>
      <c r="B31" s="81" t="s">
        <v>104</v>
      </c>
      <c r="C31" s="81" t="s">
        <v>97</v>
      </c>
      <c r="D31" s="81" t="s">
        <v>147</v>
      </c>
      <c r="E31" s="82">
        <f t="shared" si="0"/>
        <v>0.6</v>
      </c>
      <c r="F31" s="82">
        <v>0</v>
      </c>
      <c r="G31" s="82">
        <v>0</v>
      </c>
      <c r="H31" s="82">
        <v>0</v>
      </c>
      <c r="I31" s="82">
        <v>0</v>
      </c>
      <c r="J31" s="82">
        <v>0</v>
      </c>
      <c r="K31" s="82">
        <v>0</v>
      </c>
      <c r="L31" s="82">
        <v>0</v>
      </c>
      <c r="M31" s="82">
        <v>0</v>
      </c>
      <c r="N31" s="82">
        <v>0</v>
      </c>
      <c r="O31" s="83">
        <v>0</v>
      </c>
      <c r="P31" s="83">
        <v>0</v>
      </c>
      <c r="Q31" s="83">
        <v>0</v>
      </c>
      <c r="R31" s="83">
        <v>0</v>
      </c>
      <c r="S31" s="83">
        <v>0</v>
      </c>
      <c r="T31" s="83">
        <v>0.6</v>
      </c>
      <c r="U31" s="83">
        <v>0</v>
      </c>
      <c r="V31" s="83">
        <v>0</v>
      </c>
      <c r="W31" s="83">
        <v>0</v>
      </c>
      <c r="X31" s="83">
        <v>0</v>
      </c>
      <c r="Y31" s="83">
        <v>0</v>
      </c>
      <c r="Z31" s="83">
        <v>0</v>
      </c>
      <c r="AA31" s="83">
        <v>0</v>
      </c>
      <c r="AB31" s="83">
        <v>0</v>
      </c>
      <c r="AC31" s="83">
        <v>0</v>
      </c>
      <c r="AD31" s="83">
        <v>0</v>
      </c>
      <c r="AE31" s="83">
        <v>0</v>
      </c>
      <c r="AF31" s="83">
        <v>0</v>
      </c>
      <c r="AG31" s="83">
        <v>0</v>
      </c>
      <c r="AH31" s="83">
        <v>0</v>
      </c>
      <c r="AI31" s="83">
        <v>0</v>
      </c>
      <c r="AJ31" s="83">
        <v>0</v>
      </c>
      <c r="AK31" s="83">
        <v>0</v>
      </c>
      <c r="AL31" s="83">
        <v>0</v>
      </c>
      <c r="AM31" s="83">
        <v>0</v>
      </c>
      <c r="AN31" s="83">
        <v>0</v>
      </c>
      <c r="AO31" s="83">
        <v>0</v>
      </c>
      <c r="AP31" s="83">
        <v>0</v>
      </c>
      <c r="AQ31" s="83">
        <v>0</v>
      </c>
      <c r="AR31" s="83">
        <v>0</v>
      </c>
      <c r="AS31" s="83">
        <v>0</v>
      </c>
      <c r="AT31" s="83">
        <v>0</v>
      </c>
      <c r="AU31" s="83">
        <v>0.6</v>
      </c>
      <c r="AV31" s="83">
        <v>0</v>
      </c>
      <c r="AW31" s="83">
        <v>0</v>
      </c>
      <c r="AX31" s="83">
        <v>0</v>
      </c>
      <c r="AY31" s="83">
        <v>0</v>
      </c>
      <c r="AZ31" s="83">
        <v>0</v>
      </c>
      <c r="BA31" s="83">
        <v>0</v>
      </c>
      <c r="BB31" s="83">
        <v>0</v>
      </c>
      <c r="BC31" s="83">
        <v>0</v>
      </c>
      <c r="BD31" s="83">
        <v>0</v>
      </c>
      <c r="BE31" s="83">
        <v>0</v>
      </c>
      <c r="BF31" s="83">
        <v>0</v>
      </c>
      <c r="BG31" s="83">
        <v>0</v>
      </c>
      <c r="BH31" s="83">
        <v>0</v>
      </c>
      <c r="BI31" s="83">
        <v>0</v>
      </c>
      <c r="BJ31" s="83">
        <v>0</v>
      </c>
      <c r="BK31" s="83">
        <v>0</v>
      </c>
      <c r="BL31" s="83">
        <v>0</v>
      </c>
      <c r="BM31" s="83">
        <v>0</v>
      </c>
      <c r="BN31" s="83">
        <v>0</v>
      </c>
      <c r="BO31" s="83">
        <v>0</v>
      </c>
      <c r="BP31" s="83">
        <v>0</v>
      </c>
      <c r="BQ31" s="83">
        <v>0</v>
      </c>
      <c r="BR31" s="83">
        <v>0</v>
      </c>
      <c r="BS31" s="83">
        <v>0</v>
      </c>
      <c r="BT31" s="83">
        <v>0</v>
      </c>
      <c r="BU31" s="83">
        <v>0</v>
      </c>
      <c r="BV31" s="83">
        <v>0</v>
      </c>
      <c r="BW31" s="83">
        <v>0</v>
      </c>
      <c r="BX31" s="83">
        <v>0</v>
      </c>
      <c r="BY31" s="83">
        <v>0</v>
      </c>
      <c r="BZ31" s="83">
        <v>0</v>
      </c>
      <c r="CA31" s="83">
        <v>0</v>
      </c>
      <c r="CB31" s="83">
        <v>0</v>
      </c>
      <c r="CC31" s="83">
        <v>0</v>
      </c>
      <c r="CD31" s="83">
        <v>0</v>
      </c>
      <c r="CE31" s="83">
        <v>0</v>
      </c>
      <c r="CF31" s="83">
        <v>0</v>
      </c>
      <c r="CG31" s="83">
        <v>0</v>
      </c>
      <c r="CH31" s="83">
        <v>0</v>
      </c>
      <c r="CI31" s="83">
        <v>0</v>
      </c>
      <c r="CJ31" s="83">
        <v>0</v>
      </c>
      <c r="CK31" s="83">
        <v>0</v>
      </c>
      <c r="CL31" s="83">
        <v>0</v>
      </c>
      <c r="CM31" s="83">
        <v>0</v>
      </c>
      <c r="CN31" s="83">
        <v>0</v>
      </c>
      <c r="CO31" s="83">
        <v>0</v>
      </c>
      <c r="CP31" s="83">
        <v>0</v>
      </c>
      <c r="CQ31" s="83">
        <v>0</v>
      </c>
      <c r="CR31" s="83">
        <v>0</v>
      </c>
      <c r="CS31" s="83">
        <v>0</v>
      </c>
      <c r="CT31" s="83">
        <v>0</v>
      </c>
      <c r="CU31" s="83">
        <v>0</v>
      </c>
      <c r="CV31" s="83">
        <v>0</v>
      </c>
      <c r="CW31" s="83">
        <v>0</v>
      </c>
      <c r="CX31" s="83">
        <v>0</v>
      </c>
      <c r="CY31" s="83">
        <v>0</v>
      </c>
      <c r="CZ31" s="83">
        <v>0</v>
      </c>
      <c r="DA31" s="83">
        <v>0</v>
      </c>
      <c r="DB31" s="83">
        <v>0</v>
      </c>
      <c r="DC31" s="83">
        <v>0</v>
      </c>
      <c r="DD31" s="83">
        <v>0</v>
      </c>
      <c r="DE31" s="83">
        <v>0</v>
      </c>
      <c r="DF31" s="83">
        <v>0</v>
      </c>
      <c r="DG31" s="83">
        <v>0</v>
      </c>
      <c r="DH31" s="83">
        <v>0</v>
      </c>
      <c r="DI31" s="83">
        <v>0</v>
      </c>
    </row>
    <row r="32" spans="1:113" ht="19.5" customHeight="1">
      <c r="A32" s="81" t="s">
        <v>94</v>
      </c>
      <c r="B32" s="81" t="s">
        <v>104</v>
      </c>
      <c r="C32" s="81" t="s">
        <v>105</v>
      </c>
      <c r="D32" s="81" t="s">
        <v>106</v>
      </c>
      <c r="E32" s="82">
        <f t="shared" si="0"/>
        <v>96.64</v>
      </c>
      <c r="F32" s="82">
        <v>0</v>
      </c>
      <c r="G32" s="82">
        <v>0</v>
      </c>
      <c r="H32" s="82">
        <v>0</v>
      </c>
      <c r="I32" s="82">
        <v>0</v>
      </c>
      <c r="J32" s="82">
        <v>0</v>
      </c>
      <c r="K32" s="82">
        <v>0</v>
      </c>
      <c r="L32" s="82">
        <v>0</v>
      </c>
      <c r="M32" s="82">
        <v>0</v>
      </c>
      <c r="N32" s="82">
        <v>0</v>
      </c>
      <c r="O32" s="83">
        <v>0</v>
      </c>
      <c r="P32" s="83">
        <v>0</v>
      </c>
      <c r="Q32" s="83">
        <v>0</v>
      </c>
      <c r="R32" s="83">
        <v>0</v>
      </c>
      <c r="S32" s="83">
        <v>0</v>
      </c>
      <c r="T32" s="83">
        <v>14.52</v>
      </c>
      <c r="U32" s="83">
        <v>0</v>
      </c>
      <c r="V32" s="83">
        <v>0</v>
      </c>
      <c r="W32" s="83">
        <v>0</v>
      </c>
      <c r="X32" s="83">
        <v>0</v>
      </c>
      <c r="Y32" s="83">
        <v>0</v>
      </c>
      <c r="Z32" s="83">
        <v>0</v>
      </c>
      <c r="AA32" s="83">
        <v>0</v>
      </c>
      <c r="AB32" s="83">
        <v>0</v>
      </c>
      <c r="AC32" s="83">
        <v>0</v>
      </c>
      <c r="AD32" s="83">
        <v>0</v>
      </c>
      <c r="AE32" s="83">
        <v>0</v>
      </c>
      <c r="AF32" s="83">
        <v>0</v>
      </c>
      <c r="AG32" s="83">
        <v>0</v>
      </c>
      <c r="AH32" s="83">
        <v>0</v>
      </c>
      <c r="AI32" s="83">
        <v>0</v>
      </c>
      <c r="AJ32" s="83">
        <v>0</v>
      </c>
      <c r="AK32" s="83">
        <v>0</v>
      </c>
      <c r="AL32" s="83">
        <v>0</v>
      </c>
      <c r="AM32" s="83">
        <v>0</v>
      </c>
      <c r="AN32" s="83">
        <v>0</v>
      </c>
      <c r="AO32" s="83">
        <v>0</v>
      </c>
      <c r="AP32" s="83">
        <v>0</v>
      </c>
      <c r="AQ32" s="83">
        <v>0</v>
      </c>
      <c r="AR32" s="83">
        <v>0</v>
      </c>
      <c r="AS32" s="83">
        <v>0</v>
      </c>
      <c r="AT32" s="83">
        <v>0</v>
      </c>
      <c r="AU32" s="83">
        <v>14.52</v>
      </c>
      <c r="AV32" s="83">
        <v>82.12</v>
      </c>
      <c r="AW32" s="83">
        <v>69.31</v>
      </c>
      <c r="AX32" s="83">
        <v>0</v>
      </c>
      <c r="AY32" s="83">
        <v>0</v>
      </c>
      <c r="AZ32" s="83">
        <v>0</v>
      </c>
      <c r="BA32" s="83">
        <v>0</v>
      </c>
      <c r="BB32" s="83">
        <v>0</v>
      </c>
      <c r="BC32" s="83">
        <v>0</v>
      </c>
      <c r="BD32" s="83">
        <v>0</v>
      </c>
      <c r="BE32" s="83">
        <v>0</v>
      </c>
      <c r="BF32" s="83">
        <v>0</v>
      </c>
      <c r="BG32" s="83">
        <v>12.81</v>
      </c>
      <c r="BH32" s="83">
        <v>0</v>
      </c>
      <c r="BI32" s="83">
        <v>0</v>
      </c>
      <c r="BJ32" s="83">
        <v>0</v>
      </c>
      <c r="BK32" s="83">
        <v>0</v>
      </c>
      <c r="BL32" s="83">
        <v>0</v>
      </c>
      <c r="BM32" s="83">
        <v>0</v>
      </c>
      <c r="BN32" s="83">
        <v>0</v>
      </c>
      <c r="BO32" s="83">
        <v>0</v>
      </c>
      <c r="BP32" s="83">
        <v>0</v>
      </c>
      <c r="BQ32" s="83">
        <v>0</v>
      </c>
      <c r="BR32" s="83">
        <v>0</v>
      </c>
      <c r="BS32" s="83">
        <v>0</v>
      </c>
      <c r="BT32" s="83">
        <v>0</v>
      </c>
      <c r="BU32" s="83">
        <v>0</v>
      </c>
      <c r="BV32" s="83">
        <v>0</v>
      </c>
      <c r="BW32" s="83">
        <v>0</v>
      </c>
      <c r="BX32" s="83">
        <v>0</v>
      </c>
      <c r="BY32" s="83">
        <v>0</v>
      </c>
      <c r="BZ32" s="83">
        <v>0</v>
      </c>
      <c r="CA32" s="83">
        <v>0</v>
      </c>
      <c r="CB32" s="83">
        <v>0</v>
      </c>
      <c r="CC32" s="83">
        <v>0</v>
      </c>
      <c r="CD32" s="83">
        <v>0</v>
      </c>
      <c r="CE32" s="83">
        <v>0</v>
      </c>
      <c r="CF32" s="83">
        <v>0</v>
      </c>
      <c r="CG32" s="83">
        <v>0</v>
      </c>
      <c r="CH32" s="83">
        <v>0</v>
      </c>
      <c r="CI32" s="83">
        <v>0</v>
      </c>
      <c r="CJ32" s="83">
        <v>0</v>
      </c>
      <c r="CK32" s="83">
        <v>0</v>
      </c>
      <c r="CL32" s="83">
        <v>0</v>
      </c>
      <c r="CM32" s="83">
        <v>0</v>
      </c>
      <c r="CN32" s="83">
        <v>0</v>
      </c>
      <c r="CO32" s="83">
        <v>0</v>
      </c>
      <c r="CP32" s="83">
        <v>0</v>
      </c>
      <c r="CQ32" s="83">
        <v>0</v>
      </c>
      <c r="CR32" s="83">
        <v>0</v>
      </c>
      <c r="CS32" s="83">
        <v>0</v>
      </c>
      <c r="CT32" s="83">
        <v>0</v>
      </c>
      <c r="CU32" s="83">
        <v>0</v>
      </c>
      <c r="CV32" s="83">
        <v>0</v>
      </c>
      <c r="CW32" s="83">
        <v>0</v>
      </c>
      <c r="CX32" s="83">
        <v>0</v>
      </c>
      <c r="CY32" s="83">
        <v>0</v>
      </c>
      <c r="CZ32" s="83">
        <v>0</v>
      </c>
      <c r="DA32" s="83">
        <v>0</v>
      </c>
      <c r="DB32" s="83">
        <v>0</v>
      </c>
      <c r="DC32" s="83">
        <v>0</v>
      </c>
      <c r="DD32" s="83">
        <v>0</v>
      </c>
      <c r="DE32" s="83">
        <v>0</v>
      </c>
      <c r="DF32" s="83">
        <v>0</v>
      </c>
      <c r="DG32" s="83">
        <v>0</v>
      </c>
      <c r="DH32" s="83">
        <v>0</v>
      </c>
      <c r="DI32" s="83">
        <v>0</v>
      </c>
    </row>
    <row r="33" spans="1:113" ht="19.5" customHeight="1">
      <c r="A33" s="81" t="s">
        <v>94</v>
      </c>
      <c r="B33" s="81" t="s">
        <v>104</v>
      </c>
      <c r="C33" s="81" t="s">
        <v>104</v>
      </c>
      <c r="D33" s="81" t="s">
        <v>107</v>
      </c>
      <c r="E33" s="82">
        <f t="shared" si="0"/>
        <v>646.04</v>
      </c>
      <c r="F33" s="82">
        <v>646.04</v>
      </c>
      <c r="G33" s="82">
        <v>0</v>
      </c>
      <c r="H33" s="82">
        <v>0</v>
      </c>
      <c r="I33" s="82">
        <v>0</v>
      </c>
      <c r="J33" s="82">
        <v>0</v>
      </c>
      <c r="K33" s="82">
        <v>0</v>
      </c>
      <c r="L33" s="82">
        <v>646.04</v>
      </c>
      <c r="M33" s="82">
        <v>0</v>
      </c>
      <c r="N33" s="82">
        <v>0</v>
      </c>
      <c r="O33" s="83">
        <v>0</v>
      </c>
      <c r="P33" s="83">
        <v>0</v>
      </c>
      <c r="Q33" s="83">
        <v>0</v>
      </c>
      <c r="R33" s="83">
        <v>0</v>
      </c>
      <c r="S33" s="83">
        <v>0</v>
      </c>
      <c r="T33" s="83">
        <v>0</v>
      </c>
      <c r="U33" s="83">
        <v>0</v>
      </c>
      <c r="V33" s="83">
        <v>0</v>
      </c>
      <c r="W33" s="83">
        <v>0</v>
      </c>
      <c r="X33" s="83">
        <v>0</v>
      </c>
      <c r="Y33" s="83">
        <v>0</v>
      </c>
      <c r="Z33" s="83">
        <v>0</v>
      </c>
      <c r="AA33" s="83">
        <v>0</v>
      </c>
      <c r="AB33" s="83">
        <v>0</v>
      </c>
      <c r="AC33" s="83">
        <v>0</v>
      </c>
      <c r="AD33" s="83">
        <v>0</v>
      </c>
      <c r="AE33" s="83">
        <v>0</v>
      </c>
      <c r="AF33" s="83">
        <v>0</v>
      </c>
      <c r="AG33" s="83">
        <v>0</v>
      </c>
      <c r="AH33" s="83">
        <v>0</v>
      </c>
      <c r="AI33" s="83">
        <v>0</v>
      </c>
      <c r="AJ33" s="83">
        <v>0</v>
      </c>
      <c r="AK33" s="83">
        <v>0</v>
      </c>
      <c r="AL33" s="83">
        <v>0</v>
      </c>
      <c r="AM33" s="83">
        <v>0</v>
      </c>
      <c r="AN33" s="83">
        <v>0</v>
      </c>
      <c r="AO33" s="83">
        <v>0</v>
      </c>
      <c r="AP33" s="83">
        <v>0</v>
      </c>
      <c r="AQ33" s="83">
        <v>0</v>
      </c>
      <c r="AR33" s="83">
        <v>0</v>
      </c>
      <c r="AS33" s="83">
        <v>0</v>
      </c>
      <c r="AT33" s="83">
        <v>0</v>
      </c>
      <c r="AU33" s="83">
        <v>0</v>
      </c>
      <c r="AV33" s="83">
        <v>0</v>
      </c>
      <c r="AW33" s="83">
        <v>0</v>
      </c>
      <c r="AX33" s="83">
        <v>0</v>
      </c>
      <c r="AY33" s="83">
        <v>0</v>
      </c>
      <c r="AZ33" s="83">
        <v>0</v>
      </c>
      <c r="BA33" s="83">
        <v>0</v>
      </c>
      <c r="BB33" s="83">
        <v>0</v>
      </c>
      <c r="BC33" s="83">
        <v>0</v>
      </c>
      <c r="BD33" s="83">
        <v>0</v>
      </c>
      <c r="BE33" s="83">
        <v>0</v>
      </c>
      <c r="BF33" s="83">
        <v>0</v>
      </c>
      <c r="BG33" s="83">
        <v>0</v>
      </c>
      <c r="BH33" s="83">
        <v>0</v>
      </c>
      <c r="BI33" s="83">
        <v>0</v>
      </c>
      <c r="BJ33" s="83">
        <v>0</v>
      </c>
      <c r="BK33" s="83">
        <v>0</v>
      </c>
      <c r="BL33" s="83">
        <v>0</v>
      </c>
      <c r="BM33" s="83">
        <v>0</v>
      </c>
      <c r="BN33" s="83">
        <v>0</v>
      </c>
      <c r="BO33" s="83">
        <v>0</v>
      </c>
      <c r="BP33" s="83">
        <v>0</v>
      </c>
      <c r="BQ33" s="83">
        <v>0</v>
      </c>
      <c r="BR33" s="83">
        <v>0</v>
      </c>
      <c r="BS33" s="83">
        <v>0</v>
      </c>
      <c r="BT33" s="83">
        <v>0</v>
      </c>
      <c r="BU33" s="83">
        <v>0</v>
      </c>
      <c r="BV33" s="83">
        <v>0</v>
      </c>
      <c r="BW33" s="83">
        <v>0</v>
      </c>
      <c r="BX33" s="83">
        <v>0</v>
      </c>
      <c r="BY33" s="83">
        <v>0</v>
      </c>
      <c r="BZ33" s="83">
        <v>0</v>
      </c>
      <c r="CA33" s="83">
        <v>0</v>
      </c>
      <c r="CB33" s="83">
        <v>0</v>
      </c>
      <c r="CC33" s="83">
        <v>0</v>
      </c>
      <c r="CD33" s="83">
        <v>0</v>
      </c>
      <c r="CE33" s="83">
        <v>0</v>
      </c>
      <c r="CF33" s="83">
        <v>0</v>
      </c>
      <c r="CG33" s="83">
        <v>0</v>
      </c>
      <c r="CH33" s="83">
        <v>0</v>
      </c>
      <c r="CI33" s="83">
        <v>0</v>
      </c>
      <c r="CJ33" s="83">
        <v>0</v>
      </c>
      <c r="CK33" s="83">
        <v>0</v>
      </c>
      <c r="CL33" s="83">
        <v>0</v>
      </c>
      <c r="CM33" s="83">
        <v>0</v>
      </c>
      <c r="CN33" s="83">
        <v>0</v>
      </c>
      <c r="CO33" s="83">
        <v>0</v>
      </c>
      <c r="CP33" s="83">
        <v>0</v>
      </c>
      <c r="CQ33" s="83">
        <v>0</v>
      </c>
      <c r="CR33" s="83">
        <v>0</v>
      </c>
      <c r="CS33" s="83">
        <v>0</v>
      </c>
      <c r="CT33" s="83">
        <v>0</v>
      </c>
      <c r="CU33" s="83">
        <v>0</v>
      </c>
      <c r="CV33" s="83">
        <v>0</v>
      </c>
      <c r="CW33" s="83">
        <v>0</v>
      </c>
      <c r="CX33" s="83">
        <v>0</v>
      </c>
      <c r="CY33" s="83">
        <v>0</v>
      </c>
      <c r="CZ33" s="83">
        <v>0</v>
      </c>
      <c r="DA33" s="83">
        <v>0</v>
      </c>
      <c r="DB33" s="83">
        <v>0</v>
      </c>
      <c r="DC33" s="83">
        <v>0</v>
      </c>
      <c r="DD33" s="83">
        <v>0</v>
      </c>
      <c r="DE33" s="83">
        <v>0</v>
      </c>
      <c r="DF33" s="83">
        <v>0</v>
      </c>
      <c r="DG33" s="83">
        <v>0</v>
      </c>
      <c r="DH33" s="83">
        <v>0</v>
      </c>
      <c r="DI33" s="83">
        <v>0</v>
      </c>
    </row>
    <row r="34" spans="1:113" ht="19.5" customHeight="1">
      <c r="A34" s="81" t="s">
        <v>94</v>
      </c>
      <c r="B34" s="81" t="s">
        <v>104</v>
      </c>
      <c r="C34" s="81" t="s">
        <v>131</v>
      </c>
      <c r="D34" s="81" t="s">
        <v>132</v>
      </c>
      <c r="E34" s="82">
        <f t="shared" si="0"/>
        <v>83.64</v>
      </c>
      <c r="F34" s="82">
        <v>83.64</v>
      </c>
      <c r="G34" s="82">
        <v>0</v>
      </c>
      <c r="H34" s="82">
        <v>0</v>
      </c>
      <c r="I34" s="82">
        <v>0</v>
      </c>
      <c r="J34" s="82">
        <v>0</v>
      </c>
      <c r="K34" s="82">
        <v>0</v>
      </c>
      <c r="L34" s="82">
        <v>0</v>
      </c>
      <c r="M34" s="82">
        <v>83.64</v>
      </c>
      <c r="N34" s="82">
        <v>0</v>
      </c>
      <c r="O34" s="83">
        <v>0</v>
      </c>
      <c r="P34" s="83">
        <v>0</v>
      </c>
      <c r="Q34" s="83">
        <v>0</v>
      </c>
      <c r="R34" s="83">
        <v>0</v>
      </c>
      <c r="S34" s="83">
        <v>0</v>
      </c>
      <c r="T34" s="83">
        <v>0</v>
      </c>
      <c r="U34" s="83">
        <v>0</v>
      </c>
      <c r="V34" s="83">
        <v>0</v>
      </c>
      <c r="W34" s="83">
        <v>0</v>
      </c>
      <c r="X34" s="83">
        <v>0</v>
      </c>
      <c r="Y34" s="83">
        <v>0</v>
      </c>
      <c r="Z34" s="83">
        <v>0</v>
      </c>
      <c r="AA34" s="83">
        <v>0</v>
      </c>
      <c r="AB34" s="83">
        <v>0</v>
      </c>
      <c r="AC34" s="83">
        <v>0</v>
      </c>
      <c r="AD34" s="83">
        <v>0</v>
      </c>
      <c r="AE34" s="83">
        <v>0</v>
      </c>
      <c r="AF34" s="83">
        <v>0</v>
      </c>
      <c r="AG34" s="83">
        <v>0</v>
      </c>
      <c r="AH34" s="83">
        <v>0</v>
      </c>
      <c r="AI34" s="83">
        <v>0</v>
      </c>
      <c r="AJ34" s="83">
        <v>0</v>
      </c>
      <c r="AK34" s="83">
        <v>0</v>
      </c>
      <c r="AL34" s="83">
        <v>0</v>
      </c>
      <c r="AM34" s="83">
        <v>0</v>
      </c>
      <c r="AN34" s="83">
        <v>0</v>
      </c>
      <c r="AO34" s="83">
        <v>0</v>
      </c>
      <c r="AP34" s="83">
        <v>0</v>
      </c>
      <c r="AQ34" s="83">
        <v>0</v>
      </c>
      <c r="AR34" s="83">
        <v>0</v>
      </c>
      <c r="AS34" s="83">
        <v>0</v>
      </c>
      <c r="AT34" s="83">
        <v>0</v>
      </c>
      <c r="AU34" s="83">
        <v>0</v>
      </c>
      <c r="AV34" s="83">
        <v>0</v>
      </c>
      <c r="AW34" s="83">
        <v>0</v>
      </c>
      <c r="AX34" s="83">
        <v>0</v>
      </c>
      <c r="AY34" s="83">
        <v>0</v>
      </c>
      <c r="AZ34" s="83">
        <v>0</v>
      </c>
      <c r="BA34" s="83">
        <v>0</v>
      </c>
      <c r="BB34" s="83">
        <v>0</v>
      </c>
      <c r="BC34" s="83">
        <v>0</v>
      </c>
      <c r="BD34" s="83">
        <v>0</v>
      </c>
      <c r="BE34" s="83">
        <v>0</v>
      </c>
      <c r="BF34" s="83">
        <v>0</v>
      </c>
      <c r="BG34" s="83">
        <v>0</v>
      </c>
      <c r="BH34" s="83">
        <v>0</v>
      </c>
      <c r="BI34" s="83">
        <v>0</v>
      </c>
      <c r="BJ34" s="83">
        <v>0</v>
      </c>
      <c r="BK34" s="83">
        <v>0</v>
      </c>
      <c r="BL34" s="83">
        <v>0</v>
      </c>
      <c r="BM34" s="83">
        <v>0</v>
      </c>
      <c r="BN34" s="83">
        <v>0</v>
      </c>
      <c r="BO34" s="83">
        <v>0</v>
      </c>
      <c r="BP34" s="83">
        <v>0</v>
      </c>
      <c r="BQ34" s="83">
        <v>0</v>
      </c>
      <c r="BR34" s="83">
        <v>0</v>
      </c>
      <c r="BS34" s="83">
        <v>0</v>
      </c>
      <c r="BT34" s="83">
        <v>0</v>
      </c>
      <c r="BU34" s="83">
        <v>0</v>
      </c>
      <c r="BV34" s="83">
        <v>0</v>
      </c>
      <c r="BW34" s="83">
        <v>0</v>
      </c>
      <c r="BX34" s="83">
        <v>0</v>
      </c>
      <c r="BY34" s="83">
        <v>0</v>
      </c>
      <c r="BZ34" s="83">
        <v>0</v>
      </c>
      <c r="CA34" s="83">
        <v>0</v>
      </c>
      <c r="CB34" s="83">
        <v>0</v>
      </c>
      <c r="CC34" s="83">
        <v>0</v>
      </c>
      <c r="CD34" s="83">
        <v>0</v>
      </c>
      <c r="CE34" s="83">
        <v>0</v>
      </c>
      <c r="CF34" s="83">
        <v>0</v>
      </c>
      <c r="CG34" s="83">
        <v>0</v>
      </c>
      <c r="CH34" s="83">
        <v>0</v>
      </c>
      <c r="CI34" s="83">
        <v>0</v>
      </c>
      <c r="CJ34" s="83">
        <v>0</v>
      </c>
      <c r="CK34" s="83">
        <v>0</v>
      </c>
      <c r="CL34" s="83">
        <v>0</v>
      </c>
      <c r="CM34" s="83">
        <v>0</v>
      </c>
      <c r="CN34" s="83">
        <v>0</v>
      </c>
      <c r="CO34" s="83">
        <v>0</v>
      </c>
      <c r="CP34" s="83">
        <v>0</v>
      </c>
      <c r="CQ34" s="83">
        <v>0</v>
      </c>
      <c r="CR34" s="83">
        <v>0</v>
      </c>
      <c r="CS34" s="83">
        <v>0</v>
      </c>
      <c r="CT34" s="83">
        <v>0</v>
      </c>
      <c r="CU34" s="83">
        <v>0</v>
      </c>
      <c r="CV34" s="83">
        <v>0</v>
      </c>
      <c r="CW34" s="83">
        <v>0</v>
      </c>
      <c r="CX34" s="83">
        <v>0</v>
      </c>
      <c r="CY34" s="83">
        <v>0</v>
      </c>
      <c r="CZ34" s="83">
        <v>0</v>
      </c>
      <c r="DA34" s="83">
        <v>0</v>
      </c>
      <c r="DB34" s="83">
        <v>0</v>
      </c>
      <c r="DC34" s="83">
        <v>0</v>
      </c>
      <c r="DD34" s="83">
        <v>0</v>
      </c>
      <c r="DE34" s="83">
        <v>0</v>
      </c>
      <c r="DF34" s="83">
        <v>0</v>
      </c>
      <c r="DG34" s="83">
        <v>0</v>
      </c>
      <c r="DH34" s="83">
        <v>0</v>
      </c>
      <c r="DI34" s="83">
        <v>0</v>
      </c>
    </row>
    <row r="35" spans="1:113" ht="19.5" customHeight="1">
      <c r="A35" s="81" t="s">
        <v>38</v>
      </c>
      <c r="B35" s="81" t="s">
        <v>38</v>
      </c>
      <c r="C35" s="81" t="s">
        <v>38</v>
      </c>
      <c r="D35" s="81" t="s">
        <v>365</v>
      </c>
      <c r="E35" s="82">
        <f t="shared" si="0"/>
        <v>1358</v>
      </c>
      <c r="F35" s="82">
        <v>0</v>
      </c>
      <c r="G35" s="82">
        <v>0</v>
      </c>
      <c r="H35" s="82">
        <v>0</v>
      </c>
      <c r="I35" s="82">
        <v>0</v>
      </c>
      <c r="J35" s="82">
        <v>0</v>
      </c>
      <c r="K35" s="82">
        <v>0</v>
      </c>
      <c r="L35" s="82">
        <v>0</v>
      </c>
      <c r="M35" s="82">
        <v>0</v>
      </c>
      <c r="N35" s="82">
        <v>0</v>
      </c>
      <c r="O35" s="83">
        <v>0</v>
      </c>
      <c r="P35" s="83">
        <v>0</v>
      </c>
      <c r="Q35" s="83">
        <v>0</v>
      </c>
      <c r="R35" s="83">
        <v>0</v>
      </c>
      <c r="S35" s="83">
        <v>0</v>
      </c>
      <c r="T35" s="83">
        <v>1358</v>
      </c>
      <c r="U35" s="83">
        <v>20</v>
      </c>
      <c r="V35" s="83">
        <v>20</v>
      </c>
      <c r="W35" s="83">
        <v>0</v>
      </c>
      <c r="X35" s="83">
        <v>0</v>
      </c>
      <c r="Y35" s="83">
        <v>0</v>
      </c>
      <c r="Z35" s="83">
        <v>0</v>
      </c>
      <c r="AA35" s="83">
        <v>0</v>
      </c>
      <c r="AB35" s="83">
        <v>0</v>
      </c>
      <c r="AC35" s="83">
        <v>0</v>
      </c>
      <c r="AD35" s="83">
        <v>20</v>
      </c>
      <c r="AE35" s="83">
        <v>0</v>
      </c>
      <c r="AF35" s="83">
        <v>0</v>
      </c>
      <c r="AG35" s="83">
        <v>0</v>
      </c>
      <c r="AH35" s="83">
        <v>0</v>
      </c>
      <c r="AI35" s="83">
        <v>0</v>
      </c>
      <c r="AJ35" s="83">
        <v>0</v>
      </c>
      <c r="AK35" s="83">
        <v>0</v>
      </c>
      <c r="AL35" s="83">
        <v>0</v>
      </c>
      <c r="AM35" s="83">
        <v>0</v>
      </c>
      <c r="AN35" s="83">
        <v>40</v>
      </c>
      <c r="AO35" s="83">
        <v>0</v>
      </c>
      <c r="AP35" s="83">
        <v>0</v>
      </c>
      <c r="AQ35" s="83">
        <v>0</v>
      </c>
      <c r="AR35" s="83">
        <v>0</v>
      </c>
      <c r="AS35" s="83">
        <v>0</v>
      </c>
      <c r="AT35" s="83">
        <v>0</v>
      </c>
      <c r="AU35" s="83">
        <v>1258</v>
      </c>
      <c r="AV35" s="83">
        <v>0</v>
      </c>
      <c r="AW35" s="83">
        <v>0</v>
      </c>
      <c r="AX35" s="83">
        <v>0</v>
      </c>
      <c r="AY35" s="83">
        <v>0</v>
      </c>
      <c r="AZ35" s="83">
        <v>0</v>
      </c>
      <c r="BA35" s="83">
        <v>0</v>
      </c>
      <c r="BB35" s="83">
        <v>0</v>
      </c>
      <c r="BC35" s="83">
        <v>0</v>
      </c>
      <c r="BD35" s="83">
        <v>0</v>
      </c>
      <c r="BE35" s="83">
        <v>0</v>
      </c>
      <c r="BF35" s="83">
        <v>0</v>
      </c>
      <c r="BG35" s="83">
        <v>0</v>
      </c>
      <c r="BH35" s="83">
        <v>0</v>
      </c>
      <c r="BI35" s="83">
        <v>0</v>
      </c>
      <c r="BJ35" s="83">
        <v>0</v>
      </c>
      <c r="BK35" s="83">
        <v>0</v>
      </c>
      <c r="BL35" s="83">
        <v>0</v>
      </c>
      <c r="BM35" s="83">
        <v>0</v>
      </c>
      <c r="BN35" s="83">
        <v>0</v>
      </c>
      <c r="BO35" s="83">
        <v>0</v>
      </c>
      <c r="BP35" s="83">
        <v>0</v>
      </c>
      <c r="BQ35" s="83">
        <v>0</v>
      </c>
      <c r="BR35" s="83">
        <v>0</v>
      </c>
      <c r="BS35" s="83">
        <v>0</v>
      </c>
      <c r="BT35" s="83">
        <v>0</v>
      </c>
      <c r="BU35" s="83">
        <v>0</v>
      </c>
      <c r="BV35" s="83">
        <v>0</v>
      </c>
      <c r="BW35" s="83">
        <v>0</v>
      </c>
      <c r="BX35" s="83">
        <v>0</v>
      </c>
      <c r="BY35" s="83">
        <v>0</v>
      </c>
      <c r="BZ35" s="83">
        <v>0</v>
      </c>
      <c r="CA35" s="83">
        <v>0</v>
      </c>
      <c r="CB35" s="83">
        <v>0</v>
      </c>
      <c r="CC35" s="83">
        <v>0</v>
      </c>
      <c r="CD35" s="83">
        <v>0</v>
      </c>
      <c r="CE35" s="83">
        <v>0</v>
      </c>
      <c r="CF35" s="83">
        <v>0</v>
      </c>
      <c r="CG35" s="83">
        <v>0</v>
      </c>
      <c r="CH35" s="83">
        <v>0</v>
      </c>
      <c r="CI35" s="83">
        <v>0</v>
      </c>
      <c r="CJ35" s="83">
        <v>0</v>
      </c>
      <c r="CK35" s="83">
        <v>0</v>
      </c>
      <c r="CL35" s="83">
        <v>0</v>
      </c>
      <c r="CM35" s="83">
        <v>0</v>
      </c>
      <c r="CN35" s="83">
        <v>0</v>
      </c>
      <c r="CO35" s="83">
        <v>0</v>
      </c>
      <c r="CP35" s="83">
        <v>0</v>
      </c>
      <c r="CQ35" s="83">
        <v>0</v>
      </c>
      <c r="CR35" s="83">
        <v>0</v>
      </c>
      <c r="CS35" s="83">
        <v>0</v>
      </c>
      <c r="CT35" s="83">
        <v>0</v>
      </c>
      <c r="CU35" s="83">
        <v>0</v>
      </c>
      <c r="CV35" s="83">
        <v>0</v>
      </c>
      <c r="CW35" s="83">
        <v>0</v>
      </c>
      <c r="CX35" s="83">
        <v>0</v>
      </c>
      <c r="CY35" s="83">
        <v>0</v>
      </c>
      <c r="CZ35" s="83">
        <v>0</v>
      </c>
      <c r="DA35" s="83">
        <v>0</v>
      </c>
      <c r="DB35" s="83">
        <v>0</v>
      </c>
      <c r="DC35" s="83">
        <v>0</v>
      </c>
      <c r="DD35" s="83">
        <v>0</v>
      </c>
      <c r="DE35" s="83">
        <v>0</v>
      </c>
      <c r="DF35" s="83">
        <v>0</v>
      </c>
      <c r="DG35" s="83">
        <v>0</v>
      </c>
      <c r="DH35" s="83">
        <v>0</v>
      </c>
      <c r="DI35" s="83">
        <v>0</v>
      </c>
    </row>
    <row r="36" spans="1:113" ht="19.5" customHeight="1">
      <c r="A36" s="81" t="s">
        <v>94</v>
      </c>
      <c r="B36" s="81" t="s">
        <v>89</v>
      </c>
      <c r="C36" s="81" t="s">
        <v>85</v>
      </c>
      <c r="D36" s="81" t="s">
        <v>108</v>
      </c>
      <c r="E36" s="82">
        <f t="shared" si="0"/>
        <v>1358</v>
      </c>
      <c r="F36" s="82">
        <v>0</v>
      </c>
      <c r="G36" s="82">
        <v>0</v>
      </c>
      <c r="H36" s="82">
        <v>0</v>
      </c>
      <c r="I36" s="82">
        <v>0</v>
      </c>
      <c r="J36" s="82">
        <v>0</v>
      </c>
      <c r="K36" s="82">
        <v>0</v>
      </c>
      <c r="L36" s="82">
        <v>0</v>
      </c>
      <c r="M36" s="82">
        <v>0</v>
      </c>
      <c r="N36" s="82">
        <v>0</v>
      </c>
      <c r="O36" s="83">
        <v>0</v>
      </c>
      <c r="P36" s="83">
        <v>0</v>
      </c>
      <c r="Q36" s="83">
        <v>0</v>
      </c>
      <c r="R36" s="83">
        <v>0</v>
      </c>
      <c r="S36" s="83">
        <v>0</v>
      </c>
      <c r="T36" s="83">
        <v>1358</v>
      </c>
      <c r="U36" s="83">
        <v>20</v>
      </c>
      <c r="V36" s="83">
        <v>20</v>
      </c>
      <c r="W36" s="83">
        <v>0</v>
      </c>
      <c r="X36" s="83">
        <v>0</v>
      </c>
      <c r="Y36" s="83">
        <v>0</v>
      </c>
      <c r="Z36" s="83">
        <v>0</v>
      </c>
      <c r="AA36" s="83">
        <v>0</v>
      </c>
      <c r="AB36" s="83">
        <v>0</v>
      </c>
      <c r="AC36" s="83">
        <v>0</v>
      </c>
      <c r="AD36" s="83">
        <v>20</v>
      </c>
      <c r="AE36" s="83">
        <v>0</v>
      </c>
      <c r="AF36" s="83">
        <v>0</v>
      </c>
      <c r="AG36" s="83">
        <v>0</v>
      </c>
      <c r="AH36" s="83">
        <v>0</v>
      </c>
      <c r="AI36" s="83">
        <v>0</v>
      </c>
      <c r="AJ36" s="83">
        <v>0</v>
      </c>
      <c r="AK36" s="83">
        <v>0</v>
      </c>
      <c r="AL36" s="83">
        <v>0</v>
      </c>
      <c r="AM36" s="83">
        <v>0</v>
      </c>
      <c r="AN36" s="83">
        <v>40</v>
      </c>
      <c r="AO36" s="83">
        <v>0</v>
      </c>
      <c r="AP36" s="83">
        <v>0</v>
      </c>
      <c r="AQ36" s="83">
        <v>0</v>
      </c>
      <c r="AR36" s="83">
        <v>0</v>
      </c>
      <c r="AS36" s="83">
        <v>0</v>
      </c>
      <c r="AT36" s="83">
        <v>0</v>
      </c>
      <c r="AU36" s="83">
        <v>1258</v>
      </c>
      <c r="AV36" s="83">
        <v>0</v>
      </c>
      <c r="AW36" s="83">
        <v>0</v>
      </c>
      <c r="AX36" s="83">
        <v>0</v>
      </c>
      <c r="AY36" s="83">
        <v>0</v>
      </c>
      <c r="AZ36" s="83">
        <v>0</v>
      </c>
      <c r="BA36" s="83">
        <v>0</v>
      </c>
      <c r="BB36" s="83">
        <v>0</v>
      </c>
      <c r="BC36" s="83">
        <v>0</v>
      </c>
      <c r="BD36" s="83">
        <v>0</v>
      </c>
      <c r="BE36" s="83">
        <v>0</v>
      </c>
      <c r="BF36" s="83">
        <v>0</v>
      </c>
      <c r="BG36" s="83">
        <v>0</v>
      </c>
      <c r="BH36" s="83">
        <v>0</v>
      </c>
      <c r="BI36" s="83">
        <v>0</v>
      </c>
      <c r="BJ36" s="83">
        <v>0</v>
      </c>
      <c r="BK36" s="83">
        <v>0</v>
      </c>
      <c r="BL36" s="83">
        <v>0</v>
      </c>
      <c r="BM36" s="83">
        <v>0</v>
      </c>
      <c r="BN36" s="83">
        <v>0</v>
      </c>
      <c r="BO36" s="83">
        <v>0</v>
      </c>
      <c r="BP36" s="83">
        <v>0</v>
      </c>
      <c r="BQ36" s="83">
        <v>0</v>
      </c>
      <c r="BR36" s="83">
        <v>0</v>
      </c>
      <c r="BS36" s="83">
        <v>0</v>
      </c>
      <c r="BT36" s="83">
        <v>0</v>
      </c>
      <c r="BU36" s="83">
        <v>0</v>
      </c>
      <c r="BV36" s="83">
        <v>0</v>
      </c>
      <c r="BW36" s="83">
        <v>0</v>
      </c>
      <c r="BX36" s="83">
        <v>0</v>
      </c>
      <c r="BY36" s="83">
        <v>0</v>
      </c>
      <c r="BZ36" s="83">
        <v>0</v>
      </c>
      <c r="CA36" s="83">
        <v>0</v>
      </c>
      <c r="CB36" s="83">
        <v>0</v>
      </c>
      <c r="CC36" s="83">
        <v>0</v>
      </c>
      <c r="CD36" s="83">
        <v>0</v>
      </c>
      <c r="CE36" s="83">
        <v>0</v>
      </c>
      <c r="CF36" s="83">
        <v>0</v>
      </c>
      <c r="CG36" s="83">
        <v>0</v>
      </c>
      <c r="CH36" s="83">
        <v>0</v>
      </c>
      <c r="CI36" s="83">
        <v>0</v>
      </c>
      <c r="CJ36" s="83">
        <v>0</v>
      </c>
      <c r="CK36" s="83">
        <v>0</v>
      </c>
      <c r="CL36" s="83">
        <v>0</v>
      </c>
      <c r="CM36" s="83">
        <v>0</v>
      </c>
      <c r="CN36" s="83">
        <v>0</v>
      </c>
      <c r="CO36" s="83">
        <v>0</v>
      </c>
      <c r="CP36" s="83">
        <v>0</v>
      </c>
      <c r="CQ36" s="83">
        <v>0</v>
      </c>
      <c r="CR36" s="83">
        <v>0</v>
      </c>
      <c r="CS36" s="83">
        <v>0</v>
      </c>
      <c r="CT36" s="83">
        <v>0</v>
      </c>
      <c r="CU36" s="83">
        <v>0</v>
      </c>
      <c r="CV36" s="83">
        <v>0</v>
      </c>
      <c r="CW36" s="83">
        <v>0</v>
      </c>
      <c r="CX36" s="83">
        <v>0</v>
      </c>
      <c r="CY36" s="83">
        <v>0</v>
      </c>
      <c r="CZ36" s="83">
        <v>0</v>
      </c>
      <c r="DA36" s="83">
        <v>0</v>
      </c>
      <c r="DB36" s="83">
        <v>0</v>
      </c>
      <c r="DC36" s="83">
        <v>0</v>
      </c>
      <c r="DD36" s="83">
        <v>0</v>
      </c>
      <c r="DE36" s="83">
        <v>0</v>
      </c>
      <c r="DF36" s="83">
        <v>0</v>
      </c>
      <c r="DG36" s="83">
        <v>0</v>
      </c>
      <c r="DH36" s="83">
        <v>0</v>
      </c>
      <c r="DI36" s="83">
        <v>0</v>
      </c>
    </row>
    <row r="37" spans="1:113" ht="19.5" customHeight="1">
      <c r="A37" s="81" t="s">
        <v>38</v>
      </c>
      <c r="B37" s="81" t="s">
        <v>38</v>
      </c>
      <c r="C37" s="81" t="s">
        <v>38</v>
      </c>
      <c r="D37" s="81" t="s">
        <v>366</v>
      </c>
      <c r="E37" s="82">
        <f t="shared" si="0"/>
        <v>154.55</v>
      </c>
      <c r="F37" s="82">
        <v>0</v>
      </c>
      <c r="G37" s="82">
        <v>0</v>
      </c>
      <c r="H37" s="82">
        <v>0</v>
      </c>
      <c r="I37" s="82">
        <v>0</v>
      </c>
      <c r="J37" s="82">
        <v>0</v>
      </c>
      <c r="K37" s="82">
        <v>0</v>
      </c>
      <c r="L37" s="82">
        <v>0</v>
      </c>
      <c r="M37" s="82">
        <v>0</v>
      </c>
      <c r="N37" s="82">
        <v>0</v>
      </c>
      <c r="O37" s="83">
        <v>0</v>
      </c>
      <c r="P37" s="83">
        <v>0</v>
      </c>
      <c r="Q37" s="83">
        <v>0</v>
      </c>
      <c r="R37" s="83">
        <v>0</v>
      </c>
      <c r="S37" s="83">
        <v>0</v>
      </c>
      <c r="T37" s="83">
        <v>150</v>
      </c>
      <c r="U37" s="83">
        <v>0</v>
      </c>
      <c r="V37" s="83">
        <v>0</v>
      </c>
      <c r="W37" s="83">
        <v>0</v>
      </c>
      <c r="X37" s="83">
        <v>0</v>
      </c>
      <c r="Y37" s="83">
        <v>0</v>
      </c>
      <c r="Z37" s="83">
        <v>0</v>
      </c>
      <c r="AA37" s="83">
        <v>0</v>
      </c>
      <c r="AB37" s="83">
        <v>0</v>
      </c>
      <c r="AC37" s="83">
        <v>0</v>
      </c>
      <c r="AD37" s="83">
        <v>0</v>
      </c>
      <c r="AE37" s="83">
        <v>0</v>
      </c>
      <c r="AF37" s="83">
        <v>0</v>
      </c>
      <c r="AG37" s="83">
        <v>0</v>
      </c>
      <c r="AH37" s="83">
        <v>0</v>
      </c>
      <c r="AI37" s="83">
        <v>0</v>
      </c>
      <c r="AJ37" s="83">
        <v>0</v>
      </c>
      <c r="AK37" s="83">
        <v>0</v>
      </c>
      <c r="AL37" s="83">
        <v>0</v>
      </c>
      <c r="AM37" s="83">
        <v>0</v>
      </c>
      <c r="AN37" s="83">
        <v>0</v>
      </c>
      <c r="AO37" s="83">
        <v>0</v>
      </c>
      <c r="AP37" s="83">
        <v>0</v>
      </c>
      <c r="AQ37" s="83">
        <v>0</v>
      </c>
      <c r="AR37" s="83">
        <v>0</v>
      </c>
      <c r="AS37" s="83">
        <v>0</v>
      </c>
      <c r="AT37" s="83">
        <v>0</v>
      </c>
      <c r="AU37" s="83">
        <v>150</v>
      </c>
      <c r="AV37" s="83">
        <v>4.55</v>
      </c>
      <c r="AW37" s="83">
        <v>0</v>
      </c>
      <c r="AX37" s="83">
        <v>0</v>
      </c>
      <c r="AY37" s="83">
        <v>0</v>
      </c>
      <c r="AZ37" s="83">
        <v>0</v>
      </c>
      <c r="BA37" s="83">
        <v>4.55</v>
      </c>
      <c r="BB37" s="83">
        <v>0</v>
      </c>
      <c r="BC37" s="83">
        <v>0</v>
      </c>
      <c r="BD37" s="83">
        <v>0</v>
      </c>
      <c r="BE37" s="83">
        <v>0</v>
      </c>
      <c r="BF37" s="83">
        <v>0</v>
      </c>
      <c r="BG37" s="83">
        <v>0</v>
      </c>
      <c r="BH37" s="83">
        <v>0</v>
      </c>
      <c r="BI37" s="83">
        <v>0</v>
      </c>
      <c r="BJ37" s="83">
        <v>0</v>
      </c>
      <c r="BK37" s="83">
        <v>0</v>
      </c>
      <c r="BL37" s="83">
        <v>0</v>
      </c>
      <c r="BM37" s="83">
        <v>0</v>
      </c>
      <c r="BN37" s="83">
        <v>0</v>
      </c>
      <c r="BO37" s="83">
        <v>0</v>
      </c>
      <c r="BP37" s="83">
        <v>0</v>
      </c>
      <c r="BQ37" s="83">
        <v>0</v>
      </c>
      <c r="BR37" s="83">
        <v>0</v>
      </c>
      <c r="BS37" s="83">
        <v>0</v>
      </c>
      <c r="BT37" s="83">
        <v>0</v>
      </c>
      <c r="BU37" s="83">
        <v>0</v>
      </c>
      <c r="BV37" s="83">
        <v>0</v>
      </c>
      <c r="BW37" s="83">
        <v>0</v>
      </c>
      <c r="BX37" s="83">
        <v>0</v>
      </c>
      <c r="BY37" s="83">
        <v>0</v>
      </c>
      <c r="BZ37" s="83">
        <v>0</v>
      </c>
      <c r="CA37" s="83">
        <v>0</v>
      </c>
      <c r="CB37" s="83">
        <v>0</v>
      </c>
      <c r="CC37" s="83">
        <v>0</v>
      </c>
      <c r="CD37" s="83">
        <v>0</v>
      </c>
      <c r="CE37" s="83">
        <v>0</v>
      </c>
      <c r="CF37" s="83">
        <v>0</v>
      </c>
      <c r="CG37" s="83">
        <v>0</v>
      </c>
      <c r="CH37" s="83">
        <v>0</v>
      </c>
      <c r="CI37" s="83">
        <v>0</v>
      </c>
      <c r="CJ37" s="83">
        <v>0</v>
      </c>
      <c r="CK37" s="83">
        <v>0</v>
      </c>
      <c r="CL37" s="83">
        <v>0</v>
      </c>
      <c r="CM37" s="83">
        <v>0</v>
      </c>
      <c r="CN37" s="83">
        <v>0</v>
      </c>
      <c r="CO37" s="83">
        <v>0</v>
      </c>
      <c r="CP37" s="83">
        <v>0</v>
      </c>
      <c r="CQ37" s="83">
        <v>0</v>
      </c>
      <c r="CR37" s="83">
        <v>0</v>
      </c>
      <c r="CS37" s="83">
        <v>0</v>
      </c>
      <c r="CT37" s="83">
        <v>0</v>
      </c>
      <c r="CU37" s="83">
        <v>0</v>
      </c>
      <c r="CV37" s="83">
        <v>0</v>
      </c>
      <c r="CW37" s="83">
        <v>0</v>
      </c>
      <c r="CX37" s="83">
        <v>0</v>
      </c>
      <c r="CY37" s="83">
        <v>0</v>
      </c>
      <c r="CZ37" s="83">
        <v>0</v>
      </c>
      <c r="DA37" s="83">
        <v>0</v>
      </c>
      <c r="DB37" s="83">
        <v>0</v>
      </c>
      <c r="DC37" s="83">
        <v>0</v>
      </c>
      <c r="DD37" s="83">
        <v>0</v>
      </c>
      <c r="DE37" s="83">
        <v>0</v>
      </c>
      <c r="DF37" s="83">
        <v>0</v>
      </c>
      <c r="DG37" s="83">
        <v>0</v>
      </c>
      <c r="DH37" s="83">
        <v>0</v>
      </c>
      <c r="DI37" s="83">
        <v>0</v>
      </c>
    </row>
    <row r="38" spans="1:113" ht="19.5" customHeight="1">
      <c r="A38" s="81" t="s">
        <v>94</v>
      </c>
      <c r="B38" s="81" t="s">
        <v>85</v>
      </c>
      <c r="C38" s="81" t="s">
        <v>95</v>
      </c>
      <c r="D38" s="81" t="s">
        <v>109</v>
      </c>
      <c r="E38" s="82">
        <f t="shared" si="0"/>
        <v>154.55</v>
      </c>
      <c r="F38" s="82">
        <v>0</v>
      </c>
      <c r="G38" s="82">
        <v>0</v>
      </c>
      <c r="H38" s="82">
        <v>0</v>
      </c>
      <c r="I38" s="82">
        <v>0</v>
      </c>
      <c r="J38" s="82">
        <v>0</v>
      </c>
      <c r="K38" s="82">
        <v>0</v>
      </c>
      <c r="L38" s="82">
        <v>0</v>
      </c>
      <c r="M38" s="82">
        <v>0</v>
      </c>
      <c r="N38" s="82">
        <v>0</v>
      </c>
      <c r="O38" s="83">
        <v>0</v>
      </c>
      <c r="P38" s="83">
        <v>0</v>
      </c>
      <c r="Q38" s="83">
        <v>0</v>
      </c>
      <c r="R38" s="83">
        <v>0</v>
      </c>
      <c r="S38" s="83">
        <v>0</v>
      </c>
      <c r="T38" s="83">
        <v>150</v>
      </c>
      <c r="U38" s="83">
        <v>0</v>
      </c>
      <c r="V38" s="83">
        <v>0</v>
      </c>
      <c r="W38" s="83">
        <v>0</v>
      </c>
      <c r="X38" s="83">
        <v>0</v>
      </c>
      <c r="Y38" s="83">
        <v>0</v>
      </c>
      <c r="Z38" s="83">
        <v>0</v>
      </c>
      <c r="AA38" s="83">
        <v>0</v>
      </c>
      <c r="AB38" s="83">
        <v>0</v>
      </c>
      <c r="AC38" s="83">
        <v>0</v>
      </c>
      <c r="AD38" s="83">
        <v>0</v>
      </c>
      <c r="AE38" s="83">
        <v>0</v>
      </c>
      <c r="AF38" s="83">
        <v>0</v>
      </c>
      <c r="AG38" s="83">
        <v>0</v>
      </c>
      <c r="AH38" s="83">
        <v>0</v>
      </c>
      <c r="AI38" s="83">
        <v>0</v>
      </c>
      <c r="AJ38" s="83">
        <v>0</v>
      </c>
      <c r="AK38" s="83">
        <v>0</v>
      </c>
      <c r="AL38" s="83">
        <v>0</v>
      </c>
      <c r="AM38" s="83">
        <v>0</v>
      </c>
      <c r="AN38" s="83">
        <v>0</v>
      </c>
      <c r="AO38" s="83">
        <v>0</v>
      </c>
      <c r="AP38" s="83">
        <v>0</v>
      </c>
      <c r="AQ38" s="83">
        <v>0</v>
      </c>
      <c r="AR38" s="83">
        <v>0</v>
      </c>
      <c r="AS38" s="83">
        <v>0</v>
      </c>
      <c r="AT38" s="83">
        <v>0</v>
      </c>
      <c r="AU38" s="83">
        <v>150</v>
      </c>
      <c r="AV38" s="83">
        <v>4.55</v>
      </c>
      <c r="AW38" s="83">
        <v>0</v>
      </c>
      <c r="AX38" s="83">
        <v>0</v>
      </c>
      <c r="AY38" s="83">
        <v>0</v>
      </c>
      <c r="AZ38" s="83">
        <v>0</v>
      </c>
      <c r="BA38" s="83">
        <v>4.55</v>
      </c>
      <c r="BB38" s="83">
        <v>0</v>
      </c>
      <c r="BC38" s="83">
        <v>0</v>
      </c>
      <c r="BD38" s="83">
        <v>0</v>
      </c>
      <c r="BE38" s="83">
        <v>0</v>
      </c>
      <c r="BF38" s="83">
        <v>0</v>
      </c>
      <c r="BG38" s="83">
        <v>0</v>
      </c>
      <c r="BH38" s="83">
        <v>0</v>
      </c>
      <c r="BI38" s="83">
        <v>0</v>
      </c>
      <c r="BJ38" s="83">
        <v>0</v>
      </c>
      <c r="BK38" s="83">
        <v>0</v>
      </c>
      <c r="BL38" s="83">
        <v>0</v>
      </c>
      <c r="BM38" s="83">
        <v>0</v>
      </c>
      <c r="BN38" s="83">
        <v>0</v>
      </c>
      <c r="BO38" s="83">
        <v>0</v>
      </c>
      <c r="BP38" s="83">
        <v>0</v>
      </c>
      <c r="BQ38" s="83">
        <v>0</v>
      </c>
      <c r="BR38" s="83">
        <v>0</v>
      </c>
      <c r="BS38" s="83">
        <v>0</v>
      </c>
      <c r="BT38" s="83">
        <v>0</v>
      </c>
      <c r="BU38" s="83">
        <v>0</v>
      </c>
      <c r="BV38" s="83">
        <v>0</v>
      </c>
      <c r="BW38" s="83">
        <v>0</v>
      </c>
      <c r="BX38" s="83">
        <v>0</v>
      </c>
      <c r="BY38" s="83">
        <v>0</v>
      </c>
      <c r="BZ38" s="83">
        <v>0</v>
      </c>
      <c r="CA38" s="83">
        <v>0</v>
      </c>
      <c r="CB38" s="83">
        <v>0</v>
      </c>
      <c r="CC38" s="83">
        <v>0</v>
      </c>
      <c r="CD38" s="83">
        <v>0</v>
      </c>
      <c r="CE38" s="83">
        <v>0</v>
      </c>
      <c r="CF38" s="83">
        <v>0</v>
      </c>
      <c r="CG38" s="83">
        <v>0</v>
      </c>
      <c r="CH38" s="83">
        <v>0</v>
      </c>
      <c r="CI38" s="83">
        <v>0</v>
      </c>
      <c r="CJ38" s="83">
        <v>0</v>
      </c>
      <c r="CK38" s="83">
        <v>0</v>
      </c>
      <c r="CL38" s="83">
        <v>0</v>
      </c>
      <c r="CM38" s="83">
        <v>0</v>
      </c>
      <c r="CN38" s="83">
        <v>0</v>
      </c>
      <c r="CO38" s="83">
        <v>0</v>
      </c>
      <c r="CP38" s="83">
        <v>0</v>
      </c>
      <c r="CQ38" s="83">
        <v>0</v>
      </c>
      <c r="CR38" s="83">
        <v>0</v>
      </c>
      <c r="CS38" s="83">
        <v>0</v>
      </c>
      <c r="CT38" s="83">
        <v>0</v>
      </c>
      <c r="CU38" s="83">
        <v>0</v>
      </c>
      <c r="CV38" s="83">
        <v>0</v>
      </c>
      <c r="CW38" s="83">
        <v>0</v>
      </c>
      <c r="CX38" s="83">
        <v>0</v>
      </c>
      <c r="CY38" s="83">
        <v>0</v>
      </c>
      <c r="CZ38" s="83">
        <v>0</v>
      </c>
      <c r="DA38" s="83">
        <v>0</v>
      </c>
      <c r="DB38" s="83">
        <v>0</v>
      </c>
      <c r="DC38" s="83">
        <v>0</v>
      </c>
      <c r="DD38" s="83">
        <v>0</v>
      </c>
      <c r="DE38" s="83">
        <v>0</v>
      </c>
      <c r="DF38" s="83">
        <v>0</v>
      </c>
      <c r="DG38" s="83">
        <v>0</v>
      </c>
      <c r="DH38" s="83">
        <v>0</v>
      </c>
      <c r="DI38" s="83">
        <v>0</v>
      </c>
    </row>
    <row r="39" spans="1:113" ht="19.5" customHeight="1">
      <c r="A39" s="81" t="s">
        <v>38</v>
      </c>
      <c r="B39" s="81" t="s">
        <v>38</v>
      </c>
      <c r="C39" s="81" t="s">
        <v>38</v>
      </c>
      <c r="D39" s="81" t="s">
        <v>367</v>
      </c>
      <c r="E39" s="82">
        <f t="shared" si="0"/>
        <v>456.22</v>
      </c>
      <c r="F39" s="82">
        <v>456.22</v>
      </c>
      <c r="G39" s="82">
        <v>0</v>
      </c>
      <c r="H39" s="82">
        <v>0</v>
      </c>
      <c r="I39" s="82">
        <v>0</v>
      </c>
      <c r="J39" s="82">
        <v>0</v>
      </c>
      <c r="K39" s="82">
        <v>0</v>
      </c>
      <c r="L39" s="82">
        <v>0</v>
      </c>
      <c r="M39" s="82">
        <v>0</v>
      </c>
      <c r="N39" s="82">
        <v>381.98</v>
      </c>
      <c r="O39" s="83">
        <v>73.05</v>
      </c>
      <c r="P39" s="83">
        <v>1.19</v>
      </c>
      <c r="Q39" s="83">
        <v>0</v>
      </c>
      <c r="R39" s="83">
        <v>0</v>
      </c>
      <c r="S39" s="83">
        <v>0</v>
      </c>
      <c r="T39" s="83">
        <v>0</v>
      </c>
      <c r="U39" s="83">
        <v>0</v>
      </c>
      <c r="V39" s="83">
        <v>0</v>
      </c>
      <c r="W39" s="83">
        <v>0</v>
      </c>
      <c r="X39" s="83">
        <v>0</v>
      </c>
      <c r="Y39" s="83">
        <v>0</v>
      </c>
      <c r="Z39" s="83">
        <v>0</v>
      </c>
      <c r="AA39" s="83">
        <v>0</v>
      </c>
      <c r="AB39" s="83">
        <v>0</v>
      </c>
      <c r="AC39" s="83">
        <v>0</v>
      </c>
      <c r="AD39" s="83">
        <v>0</v>
      </c>
      <c r="AE39" s="83">
        <v>0</v>
      </c>
      <c r="AF39" s="83">
        <v>0</v>
      </c>
      <c r="AG39" s="83">
        <v>0</v>
      </c>
      <c r="AH39" s="83">
        <v>0</v>
      </c>
      <c r="AI39" s="83">
        <v>0</v>
      </c>
      <c r="AJ39" s="83">
        <v>0</v>
      </c>
      <c r="AK39" s="83">
        <v>0</v>
      </c>
      <c r="AL39" s="83">
        <v>0</v>
      </c>
      <c r="AM39" s="83">
        <v>0</v>
      </c>
      <c r="AN39" s="83">
        <v>0</v>
      </c>
      <c r="AO39" s="83">
        <v>0</v>
      </c>
      <c r="AP39" s="83">
        <v>0</v>
      </c>
      <c r="AQ39" s="83">
        <v>0</v>
      </c>
      <c r="AR39" s="83">
        <v>0</v>
      </c>
      <c r="AS39" s="83">
        <v>0</v>
      </c>
      <c r="AT39" s="83">
        <v>0</v>
      </c>
      <c r="AU39" s="83">
        <v>0</v>
      </c>
      <c r="AV39" s="83">
        <v>0</v>
      </c>
      <c r="AW39" s="83">
        <v>0</v>
      </c>
      <c r="AX39" s="83">
        <v>0</v>
      </c>
      <c r="AY39" s="83">
        <v>0</v>
      </c>
      <c r="AZ39" s="83">
        <v>0</v>
      </c>
      <c r="BA39" s="83">
        <v>0</v>
      </c>
      <c r="BB39" s="83">
        <v>0</v>
      </c>
      <c r="BC39" s="83">
        <v>0</v>
      </c>
      <c r="BD39" s="83">
        <v>0</v>
      </c>
      <c r="BE39" s="83">
        <v>0</v>
      </c>
      <c r="BF39" s="83">
        <v>0</v>
      </c>
      <c r="BG39" s="83">
        <v>0</v>
      </c>
      <c r="BH39" s="83">
        <v>0</v>
      </c>
      <c r="BI39" s="83">
        <v>0</v>
      </c>
      <c r="BJ39" s="83">
        <v>0</v>
      </c>
      <c r="BK39" s="83">
        <v>0</v>
      </c>
      <c r="BL39" s="83">
        <v>0</v>
      </c>
      <c r="BM39" s="83">
        <v>0</v>
      </c>
      <c r="BN39" s="83">
        <v>0</v>
      </c>
      <c r="BO39" s="83">
        <v>0</v>
      </c>
      <c r="BP39" s="83">
        <v>0</v>
      </c>
      <c r="BQ39" s="83">
        <v>0</v>
      </c>
      <c r="BR39" s="83">
        <v>0</v>
      </c>
      <c r="BS39" s="83">
        <v>0</v>
      </c>
      <c r="BT39" s="83">
        <v>0</v>
      </c>
      <c r="BU39" s="83">
        <v>0</v>
      </c>
      <c r="BV39" s="83">
        <v>0</v>
      </c>
      <c r="BW39" s="83">
        <v>0</v>
      </c>
      <c r="BX39" s="83">
        <v>0</v>
      </c>
      <c r="BY39" s="83">
        <v>0</v>
      </c>
      <c r="BZ39" s="83">
        <v>0</v>
      </c>
      <c r="CA39" s="83">
        <v>0</v>
      </c>
      <c r="CB39" s="83">
        <v>0</v>
      </c>
      <c r="CC39" s="83">
        <v>0</v>
      </c>
      <c r="CD39" s="83">
        <v>0</v>
      </c>
      <c r="CE39" s="83">
        <v>0</v>
      </c>
      <c r="CF39" s="83">
        <v>0</v>
      </c>
      <c r="CG39" s="83">
        <v>0</v>
      </c>
      <c r="CH39" s="83">
        <v>0</v>
      </c>
      <c r="CI39" s="83">
        <v>0</v>
      </c>
      <c r="CJ39" s="83">
        <v>0</v>
      </c>
      <c r="CK39" s="83">
        <v>0</v>
      </c>
      <c r="CL39" s="83">
        <v>0</v>
      </c>
      <c r="CM39" s="83">
        <v>0</v>
      </c>
      <c r="CN39" s="83">
        <v>0</v>
      </c>
      <c r="CO39" s="83">
        <v>0</v>
      </c>
      <c r="CP39" s="83">
        <v>0</v>
      </c>
      <c r="CQ39" s="83">
        <v>0</v>
      </c>
      <c r="CR39" s="83">
        <v>0</v>
      </c>
      <c r="CS39" s="83">
        <v>0</v>
      </c>
      <c r="CT39" s="83">
        <v>0</v>
      </c>
      <c r="CU39" s="83">
        <v>0</v>
      </c>
      <c r="CV39" s="83">
        <v>0</v>
      </c>
      <c r="CW39" s="83">
        <v>0</v>
      </c>
      <c r="CX39" s="83">
        <v>0</v>
      </c>
      <c r="CY39" s="83">
        <v>0</v>
      </c>
      <c r="CZ39" s="83">
        <v>0</v>
      </c>
      <c r="DA39" s="83">
        <v>0</v>
      </c>
      <c r="DB39" s="83">
        <v>0</v>
      </c>
      <c r="DC39" s="83">
        <v>0</v>
      </c>
      <c r="DD39" s="83">
        <v>0</v>
      </c>
      <c r="DE39" s="83">
        <v>0</v>
      </c>
      <c r="DF39" s="83">
        <v>0</v>
      </c>
      <c r="DG39" s="83">
        <v>0</v>
      </c>
      <c r="DH39" s="83">
        <v>0</v>
      </c>
      <c r="DI39" s="83">
        <v>0</v>
      </c>
    </row>
    <row r="40" spans="1:113" ht="19.5" customHeight="1">
      <c r="A40" s="81" t="s">
        <v>38</v>
      </c>
      <c r="B40" s="81" t="s">
        <v>38</v>
      </c>
      <c r="C40" s="81" t="s">
        <v>38</v>
      </c>
      <c r="D40" s="81" t="s">
        <v>368</v>
      </c>
      <c r="E40" s="82">
        <f t="shared" si="0"/>
        <v>456.22</v>
      </c>
      <c r="F40" s="82">
        <v>456.22</v>
      </c>
      <c r="G40" s="82">
        <v>0</v>
      </c>
      <c r="H40" s="82">
        <v>0</v>
      </c>
      <c r="I40" s="82">
        <v>0</v>
      </c>
      <c r="J40" s="82">
        <v>0</v>
      </c>
      <c r="K40" s="82">
        <v>0</v>
      </c>
      <c r="L40" s="82">
        <v>0</v>
      </c>
      <c r="M40" s="82">
        <v>0</v>
      </c>
      <c r="N40" s="82">
        <v>381.98</v>
      </c>
      <c r="O40" s="83">
        <v>73.05</v>
      </c>
      <c r="P40" s="83">
        <v>1.19</v>
      </c>
      <c r="Q40" s="83">
        <v>0</v>
      </c>
      <c r="R40" s="83">
        <v>0</v>
      </c>
      <c r="S40" s="83">
        <v>0</v>
      </c>
      <c r="T40" s="83">
        <v>0</v>
      </c>
      <c r="U40" s="83">
        <v>0</v>
      </c>
      <c r="V40" s="83">
        <v>0</v>
      </c>
      <c r="W40" s="83">
        <v>0</v>
      </c>
      <c r="X40" s="83">
        <v>0</v>
      </c>
      <c r="Y40" s="83">
        <v>0</v>
      </c>
      <c r="Z40" s="83">
        <v>0</v>
      </c>
      <c r="AA40" s="83">
        <v>0</v>
      </c>
      <c r="AB40" s="83">
        <v>0</v>
      </c>
      <c r="AC40" s="83">
        <v>0</v>
      </c>
      <c r="AD40" s="83">
        <v>0</v>
      </c>
      <c r="AE40" s="83">
        <v>0</v>
      </c>
      <c r="AF40" s="83">
        <v>0</v>
      </c>
      <c r="AG40" s="83">
        <v>0</v>
      </c>
      <c r="AH40" s="83">
        <v>0</v>
      </c>
      <c r="AI40" s="83">
        <v>0</v>
      </c>
      <c r="AJ40" s="83">
        <v>0</v>
      </c>
      <c r="AK40" s="83">
        <v>0</v>
      </c>
      <c r="AL40" s="83">
        <v>0</v>
      </c>
      <c r="AM40" s="83">
        <v>0</v>
      </c>
      <c r="AN40" s="83">
        <v>0</v>
      </c>
      <c r="AO40" s="83">
        <v>0</v>
      </c>
      <c r="AP40" s="83">
        <v>0</v>
      </c>
      <c r="AQ40" s="83">
        <v>0</v>
      </c>
      <c r="AR40" s="83">
        <v>0</v>
      </c>
      <c r="AS40" s="83">
        <v>0</v>
      </c>
      <c r="AT40" s="83">
        <v>0</v>
      </c>
      <c r="AU40" s="83">
        <v>0</v>
      </c>
      <c r="AV40" s="83">
        <v>0</v>
      </c>
      <c r="AW40" s="83">
        <v>0</v>
      </c>
      <c r="AX40" s="83">
        <v>0</v>
      </c>
      <c r="AY40" s="83">
        <v>0</v>
      </c>
      <c r="AZ40" s="83">
        <v>0</v>
      </c>
      <c r="BA40" s="83">
        <v>0</v>
      </c>
      <c r="BB40" s="83">
        <v>0</v>
      </c>
      <c r="BC40" s="83">
        <v>0</v>
      </c>
      <c r="BD40" s="83">
        <v>0</v>
      </c>
      <c r="BE40" s="83">
        <v>0</v>
      </c>
      <c r="BF40" s="83">
        <v>0</v>
      </c>
      <c r="BG40" s="83">
        <v>0</v>
      </c>
      <c r="BH40" s="83">
        <v>0</v>
      </c>
      <c r="BI40" s="83">
        <v>0</v>
      </c>
      <c r="BJ40" s="83">
        <v>0</v>
      </c>
      <c r="BK40" s="83">
        <v>0</v>
      </c>
      <c r="BL40" s="83">
        <v>0</v>
      </c>
      <c r="BM40" s="83">
        <v>0</v>
      </c>
      <c r="BN40" s="83">
        <v>0</v>
      </c>
      <c r="BO40" s="83">
        <v>0</v>
      </c>
      <c r="BP40" s="83">
        <v>0</v>
      </c>
      <c r="BQ40" s="83">
        <v>0</v>
      </c>
      <c r="BR40" s="83">
        <v>0</v>
      </c>
      <c r="BS40" s="83">
        <v>0</v>
      </c>
      <c r="BT40" s="83">
        <v>0</v>
      </c>
      <c r="BU40" s="83">
        <v>0</v>
      </c>
      <c r="BV40" s="83">
        <v>0</v>
      </c>
      <c r="BW40" s="83">
        <v>0</v>
      </c>
      <c r="BX40" s="83">
        <v>0</v>
      </c>
      <c r="BY40" s="83">
        <v>0</v>
      </c>
      <c r="BZ40" s="83">
        <v>0</v>
      </c>
      <c r="CA40" s="83">
        <v>0</v>
      </c>
      <c r="CB40" s="83">
        <v>0</v>
      </c>
      <c r="CC40" s="83">
        <v>0</v>
      </c>
      <c r="CD40" s="83">
        <v>0</v>
      </c>
      <c r="CE40" s="83">
        <v>0</v>
      </c>
      <c r="CF40" s="83">
        <v>0</v>
      </c>
      <c r="CG40" s="83">
        <v>0</v>
      </c>
      <c r="CH40" s="83">
        <v>0</v>
      </c>
      <c r="CI40" s="83">
        <v>0</v>
      </c>
      <c r="CJ40" s="83">
        <v>0</v>
      </c>
      <c r="CK40" s="83">
        <v>0</v>
      </c>
      <c r="CL40" s="83">
        <v>0</v>
      </c>
      <c r="CM40" s="83">
        <v>0</v>
      </c>
      <c r="CN40" s="83">
        <v>0</v>
      </c>
      <c r="CO40" s="83">
        <v>0</v>
      </c>
      <c r="CP40" s="83">
        <v>0</v>
      </c>
      <c r="CQ40" s="83">
        <v>0</v>
      </c>
      <c r="CR40" s="83">
        <v>0</v>
      </c>
      <c r="CS40" s="83">
        <v>0</v>
      </c>
      <c r="CT40" s="83">
        <v>0</v>
      </c>
      <c r="CU40" s="83">
        <v>0</v>
      </c>
      <c r="CV40" s="83">
        <v>0</v>
      </c>
      <c r="CW40" s="83">
        <v>0</v>
      </c>
      <c r="CX40" s="83">
        <v>0</v>
      </c>
      <c r="CY40" s="83">
        <v>0</v>
      </c>
      <c r="CZ40" s="83">
        <v>0</v>
      </c>
      <c r="DA40" s="83">
        <v>0</v>
      </c>
      <c r="DB40" s="83">
        <v>0</v>
      </c>
      <c r="DC40" s="83">
        <v>0</v>
      </c>
      <c r="DD40" s="83">
        <v>0</v>
      </c>
      <c r="DE40" s="83">
        <v>0</v>
      </c>
      <c r="DF40" s="83">
        <v>0</v>
      </c>
      <c r="DG40" s="83">
        <v>0</v>
      </c>
      <c r="DH40" s="83">
        <v>0</v>
      </c>
      <c r="DI40" s="83">
        <v>0</v>
      </c>
    </row>
    <row r="41" spans="1:113" ht="19.5" customHeight="1">
      <c r="A41" s="81" t="s">
        <v>110</v>
      </c>
      <c r="B41" s="81" t="s">
        <v>111</v>
      </c>
      <c r="C41" s="81" t="s">
        <v>95</v>
      </c>
      <c r="D41" s="81" t="s">
        <v>112</v>
      </c>
      <c r="E41" s="82">
        <f t="shared" si="0"/>
        <v>251</v>
      </c>
      <c r="F41" s="82">
        <v>251</v>
      </c>
      <c r="G41" s="82">
        <v>0</v>
      </c>
      <c r="H41" s="82">
        <v>0</v>
      </c>
      <c r="I41" s="82">
        <v>0</v>
      </c>
      <c r="J41" s="82">
        <v>0</v>
      </c>
      <c r="K41" s="82">
        <v>0</v>
      </c>
      <c r="L41" s="82">
        <v>0</v>
      </c>
      <c r="M41" s="82">
        <v>0</v>
      </c>
      <c r="N41" s="82">
        <v>251</v>
      </c>
      <c r="O41" s="83">
        <v>0</v>
      </c>
      <c r="P41" s="83">
        <v>0</v>
      </c>
      <c r="Q41" s="83">
        <v>0</v>
      </c>
      <c r="R41" s="83">
        <v>0</v>
      </c>
      <c r="S41" s="83">
        <v>0</v>
      </c>
      <c r="T41" s="83">
        <v>0</v>
      </c>
      <c r="U41" s="83">
        <v>0</v>
      </c>
      <c r="V41" s="83">
        <v>0</v>
      </c>
      <c r="W41" s="83">
        <v>0</v>
      </c>
      <c r="X41" s="83">
        <v>0</v>
      </c>
      <c r="Y41" s="83">
        <v>0</v>
      </c>
      <c r="Z41" s="83">
        <v>0</v>
      </c>
      <c r="AA41" s="83">
        <v>0</v>
      </c>
      <c r="AB41" s="83">
        <v>0</v>
      </c>
      <c r="AC41" s="83">
        <v>0</v>
      </c>
      <c r="AD41" s="83">
        <v>0</v>
      </c>
      <c r="AE41" s="83">
        <v>0</v>
      </c>
      <c r="AF41" s="83">
        <v>0</v>
      </c>
      <c r="AG41" s="83">
        <v>0</v>
      </c>
      <c r="AH41" s="83">
        <v>0</v>
      </c>
      <c r="AI41" s="83">
        <v>0</v>
      </c>
      <c r="AJ41" s="83">
        <v>0</v>
      </c>
      <c r="AK41" s="83">
        <v>0</v>
      </c>
      <c r="AL41" s="83">
        <v>0</v>
      </c>
      <c r="AM41" s="83">
        <v>0</v>
      </c>
      <c r="AN41" s="83">
        <v>0</v>
      </c>
      <c r="AO41" s="83">
        <v>0</v>
      </c>
      <c r="AP41" s="83">
        <v>0</v>
      </c>
      <c r="AQ41" s="83">
        <v>0</v>
      </c>
      <c r="AR41" s="83">
        <v>0</v>
      </c>
      <c r="AS41" s="83">
        <v>0</v>
      </c>
      <c r="AT41" s="83">
        <v>0</v>
      </c>
      <c r="AU41" s="83">
        <v>0</v>
      </c>
      <c r="AV41" s="83">
        <v>0</v>
      </c>
      <c r="AW41" s="83">
        <v>0</v>
      </c>
      <c r="AX41" s="83">
        <v>0</v>
      </c>
      <c r="AY41" s="83">
        <v>0</v>
      </c>
      <c r="AZ41" s="83">
        <v>0</v>
      </c>
      <c r="BA41" s="83">
        <v>0</v>
      </c>
      <c r="BB41" s="83">
        <v>0</v>
      </c>
      <c r="BC41" s="83">
        <v>0</v>
      </c>
      <c r="BD41" s="83">
        <v>0</v>
      </c>
      <c r="BE41" s="83">
        <v>0</v>
      </c>
      <c r="BF41" s="83">
        <v>0</v>
      </c>
      <c r="BG41" s="83">
        <v>0</v>
      </c>
      <c r="BH41" s="83">
        <v>0</v>
      </c>
      <c r="BI41" s="83">
        <v>0</v>
      </c>
      <c r="BJ41" s="83">
        <v>0</v>
      </c>
      <c r="BK41" s="83">
        <v>0</v>
      </c>
      <c r="BL41" s="83">
        <v>0</v>
      </c>
      <c r="BM41" s="83">
        <v>0</v>
      </c>
      <c r="BN41" s="83">
        <v>0</v>
      </c>
      <c r="BO41" s="83">
        <v>0</v>
      </c>
      <c r="BP41" s="83">
        <v>0</v>
      </c>
      <c r="BQ41" s="83">
        <v>0</v>
      </c>
      <c r="BR41" s="83">
        <v>0</v>
      </c>
      <c r="BS41" s="83">
        <v>0</v>
      </c>
      <c r="BT41" s="83">
        <v>0</v>
      </c>
      <c r="BU41" s="83">
        <v>0</v>
      </c>
      <c r="BV41" s="83">
        <v>0</v>
      </c>
      <c r="BW41" s="83">
        <v>0</v>
      </c>
      <c r="BX41" s="83">
        <v>0</v>
      </c>
      <c r="BY41" s="83">
        <v>0</v>
      </c>
      <c r="BZ41" s="83">
        <v>0</v>
      </c>
      <c r="CA41" s="83">
        <v>0</v>
      </c>
      <c r="CB41" s="83">
        <v>0</v>
      </c>
      <c r="CC41" s="83">
        <v>0</v>
      </c>
      <c r="CD41" s="83">
        <v>0</v>
      </c>
      <c r="CE41" s="83">
        <v>0</v>
      </c>
      <c r="CF41" s="83">
        <v>0</v>
      </c>
      <c r="CG41" s="83">
        <v>0</v>
      </c>
      <c r="CH41" s="83">
        <v>0</v>
      </c>
      <c r="CI41" s="83">
        <v>0</v>
      </c>
      <c r="CJ41" s="83">
        <v>0</v>
      </c>
      <c r="CK41" s="83">
        <v>0</v>
      </c>
      <c r="CL41" s="83">
        <v>0</v>
      </c>
      <c r="CM41" s="83">
        <v>0</v>
      </c>
      <c r="CN41" s="83">
        <v>0</v>
      </c>
      <c r="CO41" s="83">
        <v>0</v>
      </c>
      <c r="CP41" s="83">
        <v>0</v>
      </c>
      <c r="CQ41" s="83">
        <v>0</v>
      </c>
      <c r="CR41" s="83">
        <v>0</v>
      </c>
      <c r="CS41" s="83">
        <v>0</v>
      </c>
      <c r="CT41" s="83">
        <v>0</v>
      </c>
      <c r="CU41" s="83">
        <v>0</v>
      </c>
      <c r="CV41" s="83">
        <v>0</v>
      </c>
      <c r="CW41" s="83">
        <v>0</v>
      </c>
      <c r="CX41" s="83">
        <v>0</v>
      </c>
      <c r="CY41" s="83">
        <v>0</v>
      </c>
      <c r="CZ41" s="83">
        <v>0</v>
      </c>
      <c r="DA41" s="83">
        <v>0</v>
      </c>
      <c r="DB41" s="83">
        <v>0</v>
      </c>
      <c r="DC41" s="83">
        <v>0</v>
      </c>
      <c r="DD41" s="83">
        <v>0</v>
      </c>
      <c r="DE41" s="83">
        <v>0</v>
      </c>
      <c r="DF41" s="83">
        <v>0</v>
      </c>
      <c r="DG41" s="83">
        <v>0</v>
      </c>
      <c r="DH41" s="83">
        <v>0</v>
      </c>
      <c r="DI41" s="83">
        <v>0</v>
      </c>
    </row>
    <row r="42" spans="1:113" ht="19.5" customHeight="1">
      <c r="A42" s="81" t="s">
        <v>110</v>
      </c>
      <c r="B42" s="81" t="s">
        <v>111</v>
      </c>
      <c r="C42" s="81" t="s">
        <v>97</v>
      </c>
      <c r="D42" s="81" t="s">
        <v>125</v>
      </c>
      <c r="E42" s="82">
        <f t="shared" si="0"/>
        <v>132.17</v>
      </c>
      <c r="F42" s="82">
        <v>132.17</v>
      </c>
      <c r="G42" s="82">
        <v>0</v>
      </c>
      <c r="H42" s="82">
        <v>0</v>
      </c>
      <c r="I42" s="82">
        <v>0</v>
      </c>
      <c r="J42" s="82">
        <v>0</v>
      </c>
      <c r="K42" s="82">
        <v>0</v>
      </c>
      <c r="L42" s="82">
        <v>0</v>
      </c>
      <c r="M42" s="82">
        <v>0</v>
      </c>
      <c r="N42" s="82">
        <v>130.98</v>
      </c>
      <c r="O42" s="83">
        <v>0</v>
      </c>
      <c r="P42" s="83">
        <v>1.19</v>
      </c>
      <c r="Q42" s="83">
        <v>0</v>
      </c>
      <c r="R42" s="83">
        <v>0</v>
      </c>
      <c r="S42" s="83">
        <v>0</v>
      </c>
      <c r="T42" s="83">
        <v>0</v>
      </c>
      <c r="U42" s="83">
        <v>0</v>
      </c>
      <c r="V42" s="83">
        <v>0</v>
      </c>
      <c r="W42" s="83">
        <v>0</v>
      </c>
      <c r="X42" s="83">
        <v>0</v>
      </c>
      <c r="Y42" s="83">
        <v>0</v>
      </c>
      <c r="Z42" s="83">
        <v>0</v>
      </c>
      <c r="AA42" s="83">
        <v>0</v>
      </c>
      <c r="AB42" s="83">
        <v>0</v>
      </c>
      <c r="AC42" s="83">
        <v>0</v>
      </c>
      <c r="AD42" s="83">
        <v>0</v>
      </c>
      <c r="AE42" s="83">
        <v>0</v>
      </c>
      <c r="AF42" s="83">
        <v>0</v>
      </c>
      <c r="AG42" s="83">
        <v>0</v>
      </c>
      <c r="AH42" s="83">
        <v>0</v>
      </c>
      <c r="AI42" s="83">
        <v>0</v>
      </c>
      <c r="AJ42" s="83">
        <v>0</v>
      </c>
      <c r="AK42" s="83">
        <v>0</v>
      </c>
      <c r="AL42" s="83">
        <v>0</v>
      </c>
      <c r="AM42" s="83">
        <v>0</v>
      </c>
      <c r="AN42" s="83">
        <v>0</v>
      </c>
      <c r="AO42" s="83">
        <v>0</v>
      </c>
      <c r="AP42" s="83">
        <v>0</v>
      </c>
      <c r="AQ42" s="83">
        <v>0</v>
      </c>
      <c r="AR42" s="83">
        <v>0</v>
      </c>
      <c r="AS42" s="83">
        <v>0</v>
      </c>
      <c r="AT42" s="83">
        <v>0</v>
      </c>
      <c r="AU42" s="83">
        <v>0</v>
      </c>
      <c r="AV42" s="83">
        <v>0</v>
      </c>
      <c r="AW42" s="83">
        <v>0</v>
      </c>
      <c r="AX42" s="83">
        <v>0</v>
      </c>
      <c r="AY42" s="83">
        <v>0</v>
      </c>
      <c r="AZ42" s="83">
        <v>0</v>
      </c>
      <c r="BA42" s="83">
        <v>0</v>
      </c>
      <c r="BB42" s="83">
        <v>0</v>
      </c>
      <c r="BC42" s="83">
        <v>0</v>
      </c>
      <c r="BD42" s="83">
        <v>0</v>
      </c>
      <c r="BE42" s="83">
        <v>0</v>
      </c>
      <c r="BF42" s="83">
        <v>0</v>
      </c>
      <c r="BG42" s="83">
        <v>0</v>
      </c>
      <c r="BH42" s="83">
        <v>0</v>
      </c>
      <c r="BI42" s="83">
        <v>0</v>
      </c>
      <c r="BJ42" s="83">
        <v>0</v>
      </c>
      <c r="BK42" s="83">
        <v>0</v>
      </c>
      <c r="BL42" s="83">
        <v>0</v>
      </c>
      <c r="BM42" s="83">
        <v>0</v>
      </c>
      <c r="BN42" s="83">
        <v>0</v>
      </c>
      <c r="BO42" s="83">
        <v>0</v>
      </c>
      <c r="BP42" s="83">
        <v>0</v>
      </c>
      <c r="BQ42" s="83">
        <v>0</v>
      </c>
      <c r="BR42" s="83">
        <v>0</v>
      </c>
      <c r="BS42" s="83">
        <v>0</v>
      </c>
      <c r="BT42" s="83">
        <v>0</v>
      </c>
      <c r="BU42" s="83">
        <v>0</v>
      </c>
      <c r="BV42" s="83">
        <v>0</v>
      </c>
      <c r="BW42" s="83">
        <v>0</v>
      </c>
      <c r="BX42" s="83">
        <v>0</v>
      </c>
      <c r="BY42" s="83">
        <v>0</v>
      </c>
      <c r="BZ42" s="83">
        <v>0</v>
      </c>
      <c r="CA42" s="83">
        <v>0</v>
      </c>
      <c r="CB42" s="83">
        <v>0</v>
      </c>
      <c r="CC42" s="83">
        <v>0</v>
      </c>
      <c r="CD42" s="83">
        <v>0</v>
      </c>
      <c r="CE42" s="83">
        <v>0</v>
      </c>
      <c r="CF42" s="83">
        <v>0</v>
      </c>
      <c r="CG42" s="83">
        <v>0</v>
      </c>
      <c r="CH42" s="83">
        <v>0</v>
      </c>
      <c r="CI42" s="83">
        <v>0</v>
      </c>
      <c r="CJ42" s="83">
        <v>0</v>
      </c>
      <c r="CK42" s="83">
        <v>0</v>
      </c>
      <c r="CL42" s="83">
        <v>0</v>
      </c>
      <c r="CM42" s="83">
        <v>0</v>
      </c>
      <c r="CN42" s="83">
        <v>0</v>
      </c>
      <c r="CO42" s="83">
        <v>0</v>
      </c>
      <c r="CP42" s="83">
        <v>0</v>
      </c>
      <c r="CQ42" s="83">
        <v>0</v>
      </c>
      <c r="CR42" s="83">
        <v>0</v>
      </c>
      <c r="CS42" s="83">
        <v>0</v>
      </c>
      <c r="CT42" s="83">
        <v>0</v>
      </c>
      <c r="CU42" s="83">
        <v>0</v>
      </c>
      <c r="CV42" s="83">
        <v>0</v>
      </c>
      <c r="CW42" s="83">
        <v>0</v>
      </c>
      <c r="CX42" s="83">
        <v>0</v>
      </c>
      <c r="CY42" s="83">
        <v>0</v>
      </c>
      <c r="CZ42" s="83">
        <v>0</v>
      </c>
      <c r="DA42" s="83">
        <v>0</v>
      </c>
      <c r="DB42" s="83">
        <v>0</v>
      </c>
      <c r="DC42" s="83">
        <v>0</v>
      </c>
      <c r="DD42" s="83">
        <v>0</v>
      </c>
      <c r="DE42" s="83">
        <v>0</v>
      </c>
      <c r="DF42" s="83">
        <v>0</v>
      </c>
      <c r="DG42" s="83">
        <v>0</v>
      </c>
      <c r="DH42" s="83">
        <v>0</v>
      </c>
      <c r="DI42" s="83">
        <v>0</v>
      </c>
    </row>
    <row r="43" spans="1:113" ht="19.5" customHeight="1">
      <c r="A43" s="81" t="s">
        <v>110</v>
      </c>
      <c r="B43" s="81" t="s">
        <v>111</v>
      </c>
      <c r="C43" s="81" t="s">
        <v>84</v>
      </c>
      <c r="D43" s="81" t="s">
        <v>113</v>
      </c>
      <c r="E43" s="82">
        <f t="shared" si="0"/>
        <v>73.05</v>
      </c>
      <c r="F43" s="82">
        <v>73.05</v>
      </c>
      <c r="G43" s="82">
        <v>0</v>
      </c>
      <c r="H43" s="82">
        <v>0</v>
      </c>
      <c r="I43" s="82">
        <v>0</v>
      </c>
      <c r="J43" s="82">
        <v>0</v>
      </c>
      <c r="K43" s="82">
        <v>0</v>
      </c>
      <c r="L43" s="82">
        <v>0</v>
      </c>
      <c r="M43" s="82">
        <v>0</v>
      </c>
      <c r="N43" s="82">
        <v>0</v>
      </c>
      <c r="O43" s="83">
        <v>73.05</v>
      </c>
      <c r="P43" s="83">
        <v>0</v>
      </c>
      <c r="Q43" s="83">
        <v>0</v>
      </c>
      <c r="R43" s="83">
        <v>0</v>
      </c>
      <c r="S43" s="83">
        <v>0</v>
      </c>
      <c r="T43" s="83">
        <v>0</v>
      </c>
      <c r="U43" s="83">
        <v>0</v>
      </c>
      <c r="V43" s="83">
        <v>0</v>
      </c>
      <c r="W43" s="83">
        <v>0</v>
      </c>
      <c r="X43" s="83">
        <v>0</v>
      </c>
      <c r="Y43" s="83">
        <v>0</v>
      </c>
      <c r="Z43" s="83">
        <v>0</v>
      </c>
      <c r="AA43" s="83">
        <v>0</v>
      </c>
      <c r="AB43" s="83">
        <v>0</v>
      </c>
      <c r="AC43" s="83">
        <v>0</v>
      </c>
      <c r="AD43" s="83">
        <v>0</v>
      </c>
      <c r="AE43" s="83">
        <v>0</v>
      </c>
      <c r="AF43" s="83">
        <v>0</v>
      </c>
      <c r="AG43" s="83">
        <v>0</v>
      </c>
      <c r="AH43" s="83">
        <v>0</v>
      </c>
      <c r="AI43" s="83">
        <v>0</v>
      </c>
      <c r="AJ43" s="83">
        <v>0</v>
      </c>
      <c r="AK43" s="83">
        <v>0</v>
      </c>
      <c r="AL43" s="83">
        <v>0</v>
      </c>
      <c r="AM43" s="83">
        <v>0</v>
      </c>
      <c r="AN43" s="83">
        <v>0</v>
      </c>
      <c r="AO43" s="83">
        <v>0</v>
      </c>
      <c r="AP43" s="83">
        <v>0</v>
      </c>
      <c r="AQ43" s="83">
        <v>0</v>
      </c>
      <c r="AR43" s="83">
        <v>0</v>
      </c>
      <c r="AS43" s="83">
        <v>0</v>
      </c>
      <c r="AT43" s="83">
        <v>0</v>
      </c>
      <c r="AU43" s="83">
        <v>0</v>
      </c>
      <c r="AV43" s="83">
        <v>0</v>
      </c>
      <c r="AW43" s="83">
        <v>0</v>
      </c>
      <c r="AX43" s="83">
        <v>0</v>
      </c>
      <c r="AY43" s="83">
        <v>0</v>
      </c>
      <c r="AZ43" s="83">
        <v>0</v>
      </c>
      <c r="BA43" s="83">
        <v>0</v>
      </c>
      <c r="BB43" s="83">
        <v>0</v>
      </c>
      <c r="BC43" s="83">
        <v>0</v>
      </c>
      <c r="BD43" s="83">
        <v>0</v>
      </c>
      <c r="BE43" s="83">
        <v>0</v>
      </c>
      <c r="BF43" s="83">
        <v>0</v>
      </c>
      <c r="BG43" s="83">
        <v>0</v>
      </c>
      <c r="BH43" s="83">
        <v>0</v>
      </c>
      <c r="BI43" s="83">
        <v>0</v>
      </c>
      <c r="BJ43" s="83">
        <v>0</v>
      </c>
      <c r="BK43" s="83">
        <v>0</v>
      </c>
      <c r="BL43" s="83">
        <v>0</v>
      </c>
      <c r="BM43" s="83">
        <v>0</v>
      </c>
      <c r="BN43" s="83">
        <v>0</v>
      </c>
      <c r="BO43" s="83">
        <v>0</v>
      </c>
      <c r="BP43" s="83">
        <v>0</v>
      </c>
      <c r="BQ43" s="83">
        <v>0</v>
      </c>
      <c r="BR43" s="83">
        <v>0</v>
      </c>
      <c r="BS43" s="83">
        <v>0</v>
      </c>
      <c r="BT43" s="83">
        <v>0</v>
      </c>
      <c r="BU43" s="83">
        <v>0</v>
      </c>
      <c r="BV43" s="83">
        <v>0</v>
      </c>
      <c r="BW43" s="83">
        <v>0</v>
      </c>
      <c r="BX43" s="83">
        <v>0</v>
      </c>
      <c r="BY43" s="83">
        <v>0</v>
      </c>
      <c r="BZ43" s="83">
        <v>0</v>
      </c>
      <c r="CA43" s="83">
        <v>0</v>
      </c>
      <c r="CB43" s="83">
        <v>0</v>
      </c>
      <c r="CC43" s="83">
        <v>0</v>
      </c>
      <c r="CD43" s="83">
        <v>0</v>
      </c>
      <c r="CE43" s="83">
        <v>0</v>
      </c>
      <c r="CF43" s="83">
        <v>0</v>
      </c>
      <c r="CG43" s="83">
        <v>0</v>
      </c>
      <c r="CH43" s="83">
        <v>0</v>
      </c>
      <c r="CI43" s="83">
        <v>0</v>
      </c>
      <c r="CJ43" s="83">
        <v>0</v>
      </c>
      <c r="CK43" s="83">
        <v>0</v>
      </c>
      <c r="CL43" s="83">
        <v>0</v>
      </c>
      <c r="CM43" s="83">
        <v>0</v>
      </c>
      <c r="CN43" s="83">
        <v>0</v>
      </c>
      <c r="CO43" s="83">
        <v>0</v>
      </c>
      <c r="CP43" s="83">
        <v>0</v>
      </c>
      <c r="CQ43" s="83">
        <v>0</v>
      </c>
      <c r="CR43" s="83">
        <v>0</v>
      </c>
      <c r="CS43" s="83">
        <v>0</v>
      </c>
      <c r="CT43" s="83">
        <v>0</v>
      </c>
      <c r="CU43" s="83">
        <v>0</v>
      </c>
      <c r="CV43" s="83">
        <v>0</v>
      </c>
      <c r="CW43" s="83">
        <v>0</v>
      </c>
      <c r="CX43" s="83">
        <v>0</v>
      </c>
      <c r="CY43" s="83">
        <v>0</v>
      </c>
      <c r="CZ43" s="83">
        <v>0</v>
      </c>
      <c r="DA43" s="83">
        <v>0</v>
      </c>
      <c r="DB43" s="83">
        <v>0</v>
      </c>
      <c r="DC43" s="83">
        <v>0</v>
      </c>
      <c r="DD43" s="83">
        <v>0</v>
      </c>
      <c r="DE43" s="83">
        <v>0</v>
      </c>
      <c r="DF43" s="83">
        <v>0</v>
      </c>
      <c r="DG43" s="83">
        <v>0</v>
      </c>
      <c r="DH43" s="83">
        <v>0</v>
      </c>
      <c r="DI43" s="83">
        <v>0</v>
      </c>
    </row>
    <row r="44" spans="1:113" ht="19.5" customHeight="1">
      <c r="A44" s="81" t="s">
        <v>38</v>
      </c>
      <c r="B44" s="81" t="s">
        <v>38</v>
      </c>
      <c r="C44" s="81" t="s">
        <v>38</v>
      </c>
      <c r="D44" s="81" t="s">
        <v>369</v>
      </c>
      <c r="E44" s="82">
        <f t="shared" si="0"/>
        <v>772.13</v>
      </c>
      <c r="F44" s="82">
        <v>772.13</v>
      </c>
      <c r="G44" s="82">
        <v>0</v>
      </c>
      <c r="H44" s="82">
        <v>275.26</v>
      </c>
      <c r="I44" s="82">
        <v>0</v>
      </c>
      <c r="J44" s="82">
        <v>0</v>
      </c>
      <c r="K44" s="82">
        <v>0</v>
      </c>
      <c r="L44" s="82">
        <v>0</v>
      </c>
      <c r="M44" s="82">
        <v>0</v>
      </c>
      <c r="N44" s="82">
        <v>0</v>
      </c>
      <c r="O44" s="83">
        <v>0</v>
      </c>
      <c r="P44" s="83">
        <v>0</v>
      </c>
      <c r="Q44" s="83">
        <v>496.87</v>
      </c>
      <c r="R44" s="83">
        <v>0</v>
      </c>
      <c r="S44" s="83">
        <v>0</v>
      </c>
      <c r="T44" s="83">
        <v>0</v>
      </c>
      <c r="U44" s="83">
        <v>0</v>
      </c>
      <c r="V44" s="83">
        <v>0</v>
      </c>
      <c r="W44" s="83">
        <v>0</v>
      </c>
      <c r="X44" s="83">
        <v>0</v>
      </c>
      <c r="Y44" s="83">
        <v>0</v>
      </c>
      <c r="Z44" s="83">
        <v>0</v>
      </c>
      <c r="AA44" s="83">
        <v>0</v>
      </c>
      <c r="AB44" s="83">
        <v>0</v>
      </c>
      <c r="AC44" s="83">
        <v>0</v>
      </c>
      <c r="AD44" s="83">
        <v>0</v>
      </c>
      <c r="AE44" s="83">
        <v>0</v>
      </c>
      <c r="AF44" s="83">
        <v>0</v>
      </c>
      <c r="AG44" s="83">
        <v>0</v>
      </c>
      <c r="AH44" s="83">
        <v>0</v>
      </c>
      <c r="AI44" s="83">
        <v>0</v>
      </c>
      <c r="AJ44" s="83">
        <v>0</v>
      </c>
      <c r="AK44" s="83">
        <v>0</v>
      </c>
      <c r="AL44" s="83">
        <v>0</v>
      </c>
      <c r="AM44" s="83">
        <v>0</v>
      </c>
      <c r="AN44" s="83">
        <v>0</v>
      </c>
      <c r="AO44" s="83">
        <v>0</v>
      </c>
      <c r="AP44" s="83">
        <v>0</v>
      </c>
      <c r="AQ44" s="83">
        <v>0</v>
      </c>
      <c r="AR44" s="83">
        <v>0</v>
      </c>
      <c r="AS44" s="83">
        <v>0</v>
      </c>
      <c r="AT44" s="83">
        <v>0</v>
      </c>
      <c r="AU44" s="83">
        <v>0</v>
      </c>
      <c r="AV44" s="83">
        <v>0</v>
      </c>
      <c r="AW44" s="83">
        <v>0</v>
      </c>
      <c r="AX44" s="83">
        <v>0</v>
      </c>
      <c r="AY44" s="83">
        <v>0</v>
      </c>
      <c r="AZ44" s="83">
        <v>0</v>
      </c>
      <c r="BA44" s="83">
        <v>0</v>
      </c>
      <c r="BB44" s="83">
        <v>0</v>
      </c>
      <c r="BC44" s="83">
        <v>0</v>
      </c>
      <c r="BD44" s="83">
        <v>0</v>
      </c>
      <c r="BE44" s="83">
        <v>0</v>
      </c>
      <c r="BF44" s="83">
        <v>0</v>
      </c>
      <c r="BG44" s="83">
        <v>0</v>
      </c>
      <c r="BH44" s="83">
        <v>0</v>
      </c>
      <c r="BI44" s="83">
        <v>0</v>
      </c>
      <c r="BJ44" s="83">
        <v>0</v>
      </c>
      <c r="BK44" s="83">
        <v>0</v>
      </c>
      <c r="BL44" s="83">
        <v>0</v>
      </c>
      <c r="BM44" s="83">
        <v>0</v>
      </c>
      <c r="BN44" s="83">
        <v>0</v>
      </c>
      <c r="BO44" s="83">
        <v>0</v>
      </c>
      <c r="BP44" s="83">
        <v>0</v>
      </c>
      <c r="BQ44" s="83">
        <v>0</v>
      </c>
      <c r="BR44" s="83">
        <v>0</v>
      </c>
      <c r="BS44" s="83">
        <v>0</v>
      </c>
      <c r="BT44" s="83">
        <v>0</v>
      </c>
      <c r="BU44" s="83">
        <v>0</v>
      </c>
      <c r="BV44" s="83">
        <v>0</v>
      </c>
      <c r="BW44" s="83">
        <v>0</v>
      </c>
      <c r="BX44" s="83">
        <v>0</v>
      </c>
      <c r="BY44" s="83">
        <v>0</v>
      </c>
      <c r="BZ44" s="83">
        <v>0</v>
      </c>
      <c r="CA44" s="83">
        <v>0</v>
      </c>
      <c r="CB44" s="83">
        <v>0</v>
      </c>
      <c r="CC44" s="83">
        <v>0</v>
      </c>
      <c r="CD44" s="83">
        <v>0</v>
      </c>
      <c r="CE44" s="83">
        <v>0</v>
      </c>
      <c r="CF44" s="83">
        <v>0</v>
      </c>
      <c r="CG44" s="83">
        <v>0</v>
      </c>
      <c r="CH44" s="83">
        <v>0</v>
      </c>
      <c r="CI44" s="83">
        <v>0</v>
      </c>
      <c r="CJ44" s="83">
        <v>0</v>
      </c>
      <c r="CK44" s="83">
        <v>0</v>
      </c>
      <c r="CL44" s="83">
        <v>0</v>
      </c>
      <c r="CM44" s="83">
        <v>0</v>
      </c>
      <c r="CN44" s="83">
        <v>0</v>
      </c>
      <c r="CO44" s="83">
        <v>0</v>
      </c>
      <c r="CP44" s="83">
        <v>0</v>
      </c>
      <c r="CQ44" s="83">
        <v>0</v>
      </c>
      <c r="CR44" s="83">
        <v>0</v>
      </c>
      <c r="CS44" s="83">
        <v>0</v>
      </c>
      <c r="CT44" s="83">
        <v>0</v>
      </c>
      <c r="CU44" s="83">
        <v>0</v>
      </c>
      <c r="CV44" s="83">
        <v>0</v>
      </c>
      <c r="CW44" s="83">
        <v>0</v>
      </c>
      <c r="CX44" s="83">
        <v>0</v>
      </c>
      <c r="CY44" s="83">
        <v>0</v>
      </c>
      <c r="CZ44" s="83">
        <v>0</v>
      </c>
      <c r="DA44" s="83">
        <v>0</v>
      </c>
      <c r="DB44" s="83">
        <v>0</v>
      </c>
      <c r="DC44" s="83">
        <v>0</v>
      </c>
      <c r="DD44" s="83">
        <v>0</v>
      </c>
      <c r="DE44" s="83">
        <v>0</v>
      </c>
      <c r="DF44" s="83">
        <v>0</v>
      </c>
      <c r="DG44" s="83">
        <v>0</v>
      </c>
      <c r="DH44" s="83">
        <v>0</v>
      </c>
      <c r="DI44" s="83">
        <v>0</v>
      </c>
    </row>
    <row r="45" spans="1:113" ht="19.5" customHeight="1">
      <c r="A45" s="81" t="s">
        <v>38</v>
      </c>
      <c r="B45" s="81" t="s">
        <v>38</v>
      </c>
      <c r="C45" s="81" t="s">
        <v>38</v>
      </c>
      <c r="D45" s="81" t="s">
        <v>370</v>
      </c>
      <c r="E45" s="82">
        <f t="shared" si="0"/>
        <v>772.13</v>
      </c>
      <c r="F45" s="82">
        <v>772.13</v>
      </c>
      <c r="G45" s="82">
        <v>0</v>
      </c>
      <c r="H45" s="82">
        <v>275.26</v>
      </c>
      <c r="I45" s="82">
        <v>0</v>
      </c>
      <c r="J45" s="82">
        <v>0</v>
      </c>
      <c r="K45" s="82">
        <v>0</v>
      </c>
      <c r="L45" s="82">
        <v>0</v>
      </c>
      <c r="M45" s="82">
        <v>0</v>
      </c>
      <c r="N45" s="82">
        <v>0</v>
      </c>
      <c r="O45" s="83">
        <v>0</v>
      </c>
      <c r="P45" s="83">
        <v>0</v>
      </c>
      <c r="Q45" s="83">
        <v>496.87</v>
      </c>
      <c r="R45" s="83">
        <v>0</v>
      </c>
      <c r="S45" s="83">
        <v>0</v>
      </c>
      <c r="T45" s="83">
        <v>0</v>
      </c>
      <c r="U45" s="83">
        <v>0</v>
      </c>
      <c r="V45" s="83">
        <v>0</v>
      </c>
      <c r="W45" s="83">
        <v>0</v>
      </c>
      <c r="X45" s="83">
        <v>0</v>
      </c>
      <c r="Y45" s="83">
        <v>0</v>
      </c>
      <c r="Z45" s="83">
        <v>0</v>
      </c>
      <c r="AA45" s="83">
        <v>0</v>
      </c>
      <c r="AB45" s="83">
        <v>0</v>
      </c>
      <c r="AC45" s="83">
        <v>0</v>
      </c>
      <c r="AD45" s="83">
        <v>0</v>
      </c>
      <c r="AE45" s="83">
        <v>0</v>
      </c>
      <c r="AF45" s="83">
        <v>0</v>
      </c>
      <c r="AG45" s="83">
        <v>0</v>
      </c>
      <c r="AH45" s="83">
        <v>0</v>
      </c>
      <c r="AI45" s="83">
        <v>0</v>
      </c>
      <c r="AJ45" s="83">
        <v>0</v>
      </c>
      <c r="AK45" s="83">
        <v>0</v>
      </c>
      <c r="AL45" s="83">
        <v>0</v>
      </c>
      <c r="AM45" s="83">
        <v>0</v>
      </c>
      <c r="AN45" s="83">
        <v>0</v>
      </c>
      <c r="AO45" s="83">
        <v>0</v>
      </c>
      <c r="AP45" s="83">
        <v>0</v>
      </c>
      <c r="AQ45" s="83">
        <v>0</v>
      </c>
      <c r="AR45" s="83">
        <v>0</v>
      </c>
      <c r="AS45" s="83">
        <v>0</v>
      </c>
      <c r="AT45" s="83">
        <v>0</v>
      </c>
      <c r="AU45" s="83">
        <v>0</v>
      </c>
      <c r="AV45" s="83">
        <v>0</v>
      </c>
      <c r="AW45" s="83">
        <v>0</v>
      </c>
      <c r="AX45" s="83">
        <v>0</v>
      </c>
      <c r="AY45" s="83">
        <v>0</v>
      </c>
      <c r="AZ45" s="83">
        <v>0</v>
      </c>
      <c r="BA45" s="83">
        <v>0</v>
      </c>
      <c r="BB45" s="83">
        <v>0</v>
      </c>
      <c r="BC45" s="83">
        <v>0</v>
      </c>
      <c r="BD45" s="83">
        <v>0</v>
      </c>
      <c r="BE45" s="83">
        <v>0</v>
      </c>
      <c r="BF45" s="83">
        <v>0</v>
      </c>
      <c r="BG45" s="83">
        <v>0</v>
      </c>
      <c r="BH45" s="83">
        <v>0</v>
      </c>
      <c r="BI45" s="83">
        <v>0</v>
      </c>
      <c r="BJ45" s="83">
        <v>0</v>
      </c>
      <c r="BK45" s="83">
        <v>0</v>
      </c>
      <c r="BL45" s="83">
        <v>0</v>
      </c>
      <c r="BM45" s="83">
        <v>0</v>
      </c>
      <c r="BN45" s="83">
        <v>0</v>
      </c>
      <c r="BO45" s="83">
        <v>0</v>
      </c>
      <c r="BP45" s="83">
        <v>0</v>
      </c>
      <c r="BQ45" s="83">
        <v>0</v>
      </c>
      <c r="BR45" s="83">
        <v>0</v>
      </c>
      <c r="BS45" s="83">
        <v>0</v>
      </c>
      <c r="BT45" s="83">
        <v>0</v>
      </c>
      <c r="BU45" s="83">
        <v>0</v>
      </c>
      <c r="BV45" s="83">
        <v>0</v>
      </c>
      <c r="BW45" s="83">
        <v>0</v>
      </c>
      <c r="BX45" s="83">
        <v>0</v>
      </c>
      <c r="BY45" s="83">
        <v>0</v>
      </c>
      <c r="BZ45" s="83">
        <v>0</v>
      </c>
      <c r="CA45" s="83">
        <v>0</v>
      </c>
      <c r="CB45" s="83">
        <v>0</v>
      </c>
      <c r="CC45" s="83">
        <v>0</v>
      </c>
      <c r="CD45" s="83">
        <v>0</v>
      </c>
      <c r="CE45" s="83">
        <v>0</v>
      </c>
      <c r="CF45" s="83">
        <v>0</v>
      </c>
      <c r="CG45" s="83">
        <v>0</v>
      </c>
      <c r="CH45" s="83">
        <v>0</v>
      </c>
      <c r="CI45" s="83">
        <v>0</v>
      </c>
      <c r="CJ45" s="83">
        <v>0</v>
      </c>
      <c r="CK45" s="83">
        <v>0</v>
      </c>
      <c r="CL45" s="83">
        <v>0</v>
      </c>
      <c r="CM45" s="83">
        <v>0</v>
      </c>
      <c r="CN45" s="83">
        <v>0</v>
      </c>
      <c r="CO45" s="83">
        <v>0</v>
      </c>
      <c r="CP45" s="83">
        <v>0</v>
      </c>
      <c r="CQ45" s="83">
        <v>0</v>
      </c>
      <c r="CR45" s="83">
        <v>0</v>
      </c>
      <c r="CS45" s="83">
        <v>0</v>
      </c>
      <c r="CT45" s="83">
        <v>0</v>
      </c>
      <c r="CU45" s="83">
        <v>0</v>
      </c>
      <c r="CV45" s="83">
        <v>0</v>
      </c>
      <c r="CW45" s="83">
        <v>0</v>
      </c>
      <c r="CX45" s="83">
        <v>0</v>
      </c>
      <c r="CY45" s="83">
        <v>0</v>
      </c>
      <c r="CZ45" s="83">
        <v>0</v>
      </c>
      <c r="DA45" s="83">
        <v>0</v>
      </c>
      <c r="DB45" s="83">
        <v>0</v>
      </c>
      <c r="DC45" s="83">
        <v>0</v>
      </c>
      <c r="DD45" s="83">
        <v>0</v>
      </c>
      <c r="DE45" s="83">
        <v>0</v>
      </c>
      <c r="DF45" s="83">
        <v>0</v>
      </c>
      <c r="DG45" s="83">
        <v>0</v>
      </c>
      <c r="DH45" s="83">
        <v>0</v>
      </c>
      <c r="DI45" s="83">
        <v>0</v>
      </c>
    </row>
    <row r="46" spans="1:113" ht="19.5" customHeight="1">
      <c r="A46" s="81" t="s">
        <v>114</v>
      </c>
      <c r="B46" s="81" t="s">
        <v>97</v>
      </c>
      <c r="C46" s="81" t="s">
        <v>95</v>
      </c>
      <c r="D46" s="81" t="s">
        <v>115</v>
      </c>
      <c r="E46" s="82">
        <f t="shared" si="0"/>
        <v>496.87</v>
      </c>
      <c r="F46" s="82">
        <v>496.87</v>
      </c>
      <c r="G46" s="82">
        <v>0</v>
      </c>
      <c r="H46" s="82">
        <v>0</v>
      </c>
      <c r="I46" s="82">
        <v>0</v>
      </c>
      <c r="J46" s="82">
        <v>0</v>
      </c>
      <c r="K46" s="82">
        <v>0</v>
      </c>
      <c r="L46" s="82">
        <v>0</v>
      </c>
      <c r="M46" s="82">
        <v>0</v>
      </c>
      <c r="N46" s="82">
        <v>0</v>
      </c>
      <c r="O46" s="83">
        <v>0</v>
      </c>
      <c r="P46" s="83">
        <v>0</v>
      </c>
      <c r="Q46" s="83">
        <v>496.87</v>
      </c>
      <c r="R46" s="83">
        <v>0</v>
      </c>
      <c r="S46" s="83">
        <v>0</v>
      </c>
      <c r="T46" s="83">
        <v>0</v>
      </c>
      <c r="U46" s="83">
        <v>0</v>
      </c>
      <c r="V46" s="83">
        <v>0</v>
      </c>
      <c r="W46" s="83">
        <v>0</v>
      </c>
      <c r="X46" s="83">
        <v>0</v>
      </c>
      <c r="Y46" s="83">
        <v>0</v>
      </c>
      <c r="Z46" s="83">
        <v>0</v>
      </c>
      <c r="AA46" s="83">
        <v>0</v>
      </c>
      <c r="AB46" s="83">
        <v>0</v>
      </c>
      <c r="AC46" s="83">
        <v>0</v>
      </c>
      <c r="AD46" s="83">
        <v>0</v>
      </c>
      <c r="AE46" s="83">
        <v>0</v>
      </c>
      <c r="AF46" s="83">
        <v>0</v>
      </c>
      <c r="AG46" s="83">
        <v>0</v>
      </c>
      <c r="AH46" s="83">
        <v>0</v>
      </c>
      <c r="AI46" s="83">
        <v>0</v>
      </c>
      <c r="AJ46" s="83">
        <v>0</v>
      </c>
      <c r="AK46" s="83">
        <v>0</v>
      </c>
      <c r="AL46" s="83">
        <v>0</v>
      </c>
      <c r="AM46" s="83">
        <v>0</v>
      </c>
      <c r="AN46" s="83">
        <v>0</v>
      </c>
      <c r="AO46" s="83">
        <v>0</v>
      </c>
      <c r="AP46" s="83">
        <v>0</v>
      </c>
      <c r="AQ46" s="83">
        <v>0</v>
      </c>
      <c r="AR46" s="83">
        <v>0</v>
      </c>
      <c r="AS46" s="83">
        <v>0</v>
      </c>
      <c r="AT46" s="83">
        <v>0</v>
      </c>
      <c r="AU46" s="83">
        <v>0</v>
      </c>
      <c r="AV46" s="83">
        <v>0</v>
      </c>
      <c r="AW46" s="83">
        <v>0</v>
      </c>
      <c r="AX46" s="83">
        <v>0</v>
      </c>
      <c r="AY46" s="83">
        <v>0</v>
      </c>
      <c r="AZ46" s="83">
        <v>0</v>
      </c>
      <c r="BA46" s="83">
        <v>0</v>
      </c>
      <c r="BB46" s="83">
        <v>0</v>
      </c>
      <c r="BC46" s="83">
        <v>0</v>
      </c>
      <c r="BD46" s="83">
        <v>0</v>
      </c>
      <c r="BE46" s="83">
        <v>0</v>
      </c>
      <c r="BF46" s="83">
        <v>0</v>
      </c>
      <c r="BG46" s="83">
        <v>0</v>
      </c>
      <c r="BH46" s="83">
        <v>0</v>
      </c>
      <c r="BI46" s="83">
        <v>0</v>
      </c>
      <c r="BJ46" s="83">
        <v>0</v>
      </c>
      <c r="BK46" s="83">
        <v>0</v>
      </c>
      <c r="BL46" s="83">
        <v>0</v>
      </c>
      <c r="BM46" s="83">
        <v>0</v>
      </c>
      <c r="BN46" s="83">
        <v>0</v>
      </c>
      <c r="BO46" s="83">
        <v>0</v>
      </c>
      <c r="BP46" s="83">
        <v>0</v>
      </c>
      <c r="BQ46" s="83">
        <v>0</v>
      </c>
      <c r="BR46" s="83">
        <v>0</v>
      </c>
      <c r="BS46" s="83">
        <v>0</v>
      </c>
      <c r="BT46" s="83">
        <v>0</v>
      </c>
      <c r="BU46" s="83">
        <v>0</v>
      </c>
      <c r="BV46" s="83">
        <v>0</v>
      </c>
      <c r="BW46" s="83">
        <v>0</v>
      </c>
      <c r="BX46" s="83">
        <v>0</v>
      </c>
      <c r="BY46" s="83">
        <v>0</v>
      </c>
      <c r="BZ46" s="83">
        <v>0</v>
      </c>
      <c r="CA46" s="83">
        <v>0</v>
      </c>
      <c r="CB46" s="83">
        <v>0</v>
      </c>
      <c r="CC46" s="83">
        <v>0</v>
      </c>
      <c r="CD46" s="83">
        <v>0</v>
      </c>
      <c r="CE46" s="83">
        <v>0</v>
      </c>
      <c r="CF46" s="83">
        <v>0</v>
      </c>
      <c r="CG46" s="83">
        <v>0</v>
      </c>
      <c r="CH46" s="83">
        <v>0</v>
      </c>
      <c r="CI46" s="83">
        <v>0</v>
      </c>
      <c r="CJ46" s="83">
        <v>0</v>
      </c>
      <c r="CK46" s="83">
        <v>0</v>
      </c>
      <c r="CL46" s="83">
        <v>0</v>
      </c>
      <c r="CM46" s="83">
        <v>0</v>
      </c>
      <c r="CN46" s="83">
        <v>0</v>
      </c>
      <c r="CO46" s="83">
        <v>0</v>
      </c>
      <c r="CP46" s="83">
        <v>0</v>
      </c>
      <c r="CQ46" s="83">
        <v>0</v>
      </c>
      <c r="CR46" s="83">
        <v>0</v>
      </c>
      <c r="CS46" s="83">
        <v>0</v>
      </c>
      <c r="CT46" s="83">
        <v>0</v>
      </c>
      <c r="CU46" s="83">
        <v>0</v>
      </c>
      <c r="CV46" s="83">
        <v>0</v>
      </c>
      <c r="CW46" s="83">
        <v>0</v>
      </c>
      <c r="CX46" s="83">
        <v>0</v>
      </c>
      <c r="CY46" s="83">
        <v>0</v>
      </c>
      <c r="CZ46" s="83">
        <v>0</v>
      </c>
      <c r="DA46" s="83">
        <v>0</v>
      </c>
      <c r="DB46" s="83">
        <v>0</v>
      </c>
      <c r="DC46" s="83">
        <v>0</v>
      </c>
      <c r="DD46" s="83">
        <v>0</v>
      </c>
      <c r="DE46" s="83">
        <v>0</v>
      </c>
      <c r="DF46" s="83">
        <v>0</v>
      </c>
      <c r="DG46" s="83">
        <v>0</v>
      </c>
      <c r="DH46" s="83">
        <v>0</v>
      </c>
      <c r="DI46" s="83">
        <v>0</v>
      </c>
    </row>
    <row r="47" spans="1:113" ht="19.5" customHeight="1">
      <c r="A47" s="81" t="s">
        <v>114</v>
      </c>
      <c r="B47" s="81" t="s">
        <v>97</v>
      </c>
      <c r="C47" s="81" t="s">
        <v>84</v>
      </c>
      <c r="D47" s="81" t="s">
        <v>116</v>
      </c>
      <c r="E47" s="82">
        <f t="shared" si="0"/>
        <v>275.26</v>
      </c>
      <c r="F47" s="82">
        <v>275.26</v>
      </c>
      <c r="G47" s="82">
        <v>0</v>
      </c>
      <c r="H47" s="82">
        <v>275.26</v>
      </c>
      <c r="I47" s="82">
        <v>0</v>
      </c>
      <c r="J47" s="82">
        <v>0</v>
      </c>
      <c r="K47" s="82">
        <v>0</v>
      </c>
      <c r="L47" s="82">
        <v>0</v>
      </c>
      <c r="M47" s="82">
        <v>0</v>
      </c>
      <c r="N47" s="82">
        <v>0</v>
      </c>
      <c r="O47" s="83">
        <v>0</v>
      </c>
      <c r="P47" s="83">
        <v>0</v>
      </c>
      <c r="Q47" s="83">
        <v>0</v>
      </c>
      <c r="R47" s="83">
        <v>0</v>
      </c>
      <c r="S47" s="83">
        <v>0</v>
      </c>
      <c r="T47" s="83">
        <v>0</v>
      </c>
      <c r="U47" s="83">
        <v>0</v>
      </c>
      <c r="V47" s="83">
        <v>0</v>
      </c>
      <c r="W47" s="83">
        <v>0</v>
      </c>
      <c r="X47" s="83">
        <v>0</v>
      </c>
      <c r="Y47" s="83">
        <v>0</v>
      </c>
      <c r="Z47" s="83">
        <v>0</v>
      </c>
      <c r="AA47" s="83">
        <v>0</v>
      </c>
      <c r="AB47" s="83">
        <v>0</v>
      </c>
      <c r="AC47" s="83">
        <v>0</v>
      </c>
      <c r="AD47" s="83">
        <v>0</v>
      </c>
      <c r="AE47" s="83">
        <v>0</v>
      </c>
      <c r="AF47" s="83">
        <v>0</v>
      </c>
      <c r="AG47" s="83">
        <v>0</v>
      </c>
      <c r="AH47" s="83">
        <v>0</v>
      </c>
      <c r="AI47" s="83">
        <v>0</v>
      </c>
      <c r="AJ47" s="83">
        <v>0</v>
      </c>
      <c r="AK47" s="83">
        <v>0</v>
      </c>
      <c r="AL47" s="83">
        <v>0</v>
      </c>
      <c r="AM47" s="83">
        <v>0</v>
      </c>
      <c r="AN47" s="83">
        <v>0</v>
      </c>
      <c r="AO47" s="83">
        <v>0</v>
      </c>
      <c r="AP47" s="83">
        <v>0</v>
      </c>
      <c r="AQ47" s="83">
        <v>0</v>
      </c>
      <c r="AR47" s="83">
        <v>0</v>
      </c>
      <c r="AS47" s="83">
        <v>0</v>
      </c>
      <c r="AT47" s="83">
        <v>0</v>
      </c>
      <c r="AU47" s="83">
        <v>0</v>
      </c>
      <c r="AV47" s="83">
        <v>0</v>
      </c>
      <c r="AW47" s="83">
        <v>0</v>
      </c>
      <c r="AX47" s="83">
        <v>0</v>
      </c>
      <c r="AY47" s="83">
        <v>0</v>
      </c>
      <c r="AZ47" s="83">
        <v>0</v>
      </c>
      <c r="BA47" s="83">
        <v>0</v>
      </c>
      <c r="BB47" s="83">
        <v>0</v>
      </c>
      <c r="BC47" s="83">
        <v>0</v>
      </c>
      <c r="BD47" s="83">
        <v>0</v>
      </c>
      <c r="BE47" s="83">
        <v>0</v>
      </c>
      <c r="BF47" s="83">
        <v>0</v>
      </c>
      <c r="BG47" s="83">
        <v>0</v>
      </c>
      <c r="BH47" s="83">
        <v>0</v>
      </c>
      <c r="BI47" s="83">
        <v>0</v>
      </c>
      <c r="BJ47" s="83">
        <v>0</v>
      </c>
      <c r="BK47" s="83">
        <v>0</v>
      </c>
      <c r="BL47" s="83">
        <v>0</v>
      </c>
      <c r="BM47" s="83">
        <v>0</v>
      </c>
      <c r="BN47" s="83">
        <v>0</v>
      </c>
      <c r="BO47" s="83">
        <v>0</v>
      </c>
      <c r="BP47" s="83">
        <v>0</v>
      </c>
      <c r="BQ47" s="83">
        <v>0</v>
      </c>
      <c r="BR47" s="83">
        <v>0</v>
      </c>
      <c r="BS47" s="83">
        <v>0</v>
      </c>
      <c r="BT47" s="83">
        <v>0</v>
      </c>
      <c r="BU47" s="83">
        <v>0</v>
      </c>
      <c r="BV47" s="83">
        <v>0</v>
      </c>
      <c r="BW47" s="83">
        <v>0</v>
      </c>
      <c r="BX47" s="83">
        <v>0</v>
      </c>
      <c r="BY47" s="83">
        <v>0</v>
      </c>
      <c r="BZ47" s="83">
        <v>0</v>
      </c>
      <c r="CA47" s="83">
        <v>0</v>
      </c>
      <c r="CB47" s="83">
        <v>0</v>
      </c>
      <c r="CC47" s="83">
        <v>0</v>
      </c>
      <c r="CD47" s="83">
        <v>0</v>
      </c>
      <c r="CE47" s="83">
        <v>0</v>
      </c>
      <c r="CF47" s="83">
        <v>0</v>
      </c>
      <c r="CG47" s="83">
        <v>0</v>
      </c>
      <c r="CH47" s="83">
        <v>0</v>
      </c>
      <c r="CI47" s="83">
        <v>0</v>
      </c>
      <c r="CJ47" s="83">
        <v>0</v>
      </c>
      <c r="CK47" s="83">
        <v>0</v>
      </c>
      <c r="CL47" s="83">
        <v>0</v>
      </c>
      <c r="CM47" s="83">
        <v>0</v>
      </c>
      <c r="CN47" s="83">
        <v>0</v>
      </c>
      <c r="CO47" s="83">
        <v>0</v>
      </c>
      <c r="CP47" s="83">
        <v>0</v>
      </c>
      <c r="CQ47" s="83">
        <v>0</v>
      </c>
      <c r="CR47" s="83">
        <v>0</v>
      </c>
      <c r="CS47" s="83">
        <v>0</v>
      </c>
      <c r="CT47" s="83">
        <v>0</v>
      </c>
      <c r="CU47" s="83">
        <v>0</v>
      </c>
      <c r="CV47" s="83">
        <v>0</v>
      </c>
      <c r="CW47" s="83">
        <v>0</v>
      </c>
      <c r="CX47" s="83">
        <v>0</v>
      </c>
      <c r="CY47" s="83">
        <v>0</v>
      </c>
      <c r="CZ47" s="83">
        <v>0</v>
      </c>
      <c r="DA47" s="83">
        <v>0</v>
      </c>
      <c r="DB47" s="83">
        <v>0</v>
      </c>
      <c r="DC47" s="83">
        <v>0</v>
      </c>
      <c r="DD47" s="83">
        <v>0</v>
      </c>
      <c r="DE47" s="83">
        <v>0</v>
      </c>
      <c r="DF47" s="83">
        <v>0</v>
      </c>
      <c r="DG47" s="83">
        <v>0</v>
      </c>
      <c r="DH47" s="83">
        <v>0</v>
      </c>
      <c r="DI47" s="83">
        <v>0</v>
      </c>
    </row>
  </sheetData>
  <sheetProtection/>
  <mergeCells count="123">
    <mergeCell ref="CV5:CV6"/>
    <mergeCell ref="CW5:CW6"/>
    <mergeCell ref="CP5:CP6"/>
    <mergeCell ref="CS5:CS6"/>
    <mergeCell ref="CQ5:CQ6"/>
    <mergeCell ref="CR5:CR6"/>
    <mergeCell ref="CT5:CT6"/>
    <mergeCell ref="CU5:CU6"/>
    <mergeCell ref="CM5:CM6"/>
    <mergeCell ref="CN5:CN6"/>
    <mergeCell ref="CO5:CO6"/>
    <mergeCell ref="A5:C5"/>
    <mergeCell ref="D5:D6"/>
    <mergeCell ref="A4:D4"/>
    <mergeCell ref="CG5:CG6"/>
    <mergeCell ref="CH5:CH6"/>
    <mergeCell ref="CK5:CK6"/>
    <mergeCell ref="CI5:CI6"/>
    <mergeCell ref="CJ5:CJ6"/>
    <mergeCell ref="CL5:CL6"/>
    <mergeCell ref="BV5:BV6"/>
    <mergeCell ref="BW5:BW6"/>
    <mergeCell ref="BX5:BX6"/>
    <mergeCell ref="BY5:BY6"/>
    <mergeCell ref="BZ5:BZ6"/>
    <mergeCell ref="CC5:CC6"/>
    <mergeCell ref="CA5:CA6"/>
    <mergeCell ref="CB5:CB6"/>
    <mergeCell ref="BN5:BN6"/>
    <mergeCell ref="BO5:BO6"/>
    <mergeCell ref="BP5:BP6"/>
    <mergeCell ref="BQ5:BQ6"/>
    <mergeCell ref="BR5:BR6"/>
    <mergeCell ref="BU5:BU6"/>
    <mergeCell ref="BS5:BS6"/>
    <mergeCell ref="BT5:BT6"/>
    <mergeCell ref="BF5:BF6"/>
    <mergeCell ref="BG5:BG6"/>
    <mergeCell ref="BH5:BH6"/>
    <mergeCell ref="BI5:BI6"/>
    <mergeCell ref="BJ5:BJ6"/>
    <mergeCell ref="BM5:BM6"/>
    <mergeCell ref="BK5:BK6"/>
    <mergeCell ref="BL5:BL6"/>
    <mergeCell ref="AX5:AX6"/>
    <mergeCell ref="AY5:AY6"/>
    <mergeCell ref="AZ5:AZ6"/>
    <mergeCell ref="BA5:BA6"/>
    <mergeCell ref="BB5:BB6"/>
    <mergeCell ref="BE5:BE6"/>
    <mergeCell ref="BC5:BC6"/>
    <mergeCell ref="BD5:BD6"/>
    <mergeCell ref="AQ5:AQ6"/>
    <mergeCell ref="AR5:AR6"/>
    <mergeCell ref="AS5:AS6"/>
    <mergeCell ref="AT5:AT6"/>
    <mergeCell ref="AW5:AW6"/>
    <mergeCell ref="AU5:AU6"/>
    <mergeCell ref="AV5:AV6"/>
    <mergeCell ref="AK5:AK6"/>
    <mergeCell ref="AL5:AL6"/>
    <mergeCell ref="AO5:AO6"/>
    <mergeCell ref="AM5:AM6"/>
    <mergeCell ref="AN5:AN6"/>
    <mergeCell ref="AP5:AP6"/>
    <mergeCell ref="AF5:AF6"/>
    <mergeCell ref="AE5:AE6"/>
    <mergeCell ref="AG5:AG6"/>
    <mergeCell ref="AH5:AH6"/>
    <mergeCell ref="AI5:AI6"/>
    <mergeCell ref="AJ5:AJ6"/>
    <mergeCell ref="X5:X6"/>
    <mergeCell ref="Z5:Z6"/>
    <mergeCell ref="AA5:AA6"/>
    <mergeCell ref="AB5:AB6"/>
    <mergeCell ref="AC5:AC6"/>
    <mergeCell ref="AD5:AD6"/>
    <mergeCell ref="M5:M6"/>
    <mergeCell ref="Q5:Q6"/>
    <mergeCell ref="N5:N6"/>
    <mergeCell ref="O5:O6"/>
    <mergeCell ref="P5:P6"/>
    <mergeCell ref="V5:V6"/>
    <mergeCell ref="U5:U6"/>
    <mergeCell ref="F5:F6"/>
    <mergeCell ref="Y5:Y6"/>
    <mergeCell ref="G5:G6"/>
    <mergeCell ref="F4:S4"/>
    <mergeCell ref="K5:K6"/>
    <mergeCell ref="L5:L6"/>
    <mergeCell ref="H5:H6"/>
    <mergeCell ref="I5:I6"/>
    <mergeCell ref="J5:J6"/>
    <mergeCell ref="T4:AU4"/>
    <mergeCell ref="AV4:BG4"/>
    <mergeCell ref="BH4:BL4"/>
    <mergeCell ref="BM4:BY4"/>
    <mergeCell ref="A2:DI2"/>
    <mergeCell ref="E4:E6"/>
    <mergeCell ref="W5:W6"/>
    <mergeCell ref="R5:R6"/>
    <mergeCell ref="S5:S6"/>
    <mergeCell ref="T5:T6"/>
    <mergeCell ref="DE5:DE6"/>
    <mergeCell ref="CX5:CX6"/>
    <mergeCell ref="DD4:DI4"/>
    <mergeCell ref="BZ4:CQ4"/>
    <mergeCell ref="CR4:CT4"/>
    <mergeCell ref="CU4:CZ4"/>
    <mergeCell ref="DA4:DC4"/>
    <mergeCell ref="CD5:CD6"/>
    <mergeCell ref="CE5:CE6"/>
    <mergeCell ref="CF5:CF6"/>
    <mergeCell ref="DI5:DI6"/>
    <mergeCell ref="DA5:DA6"/>
    <mergeCell ref="CY5:CY6"/>
    <mergeCell ref="CZ5:CZ6"/>
    <mergeCell ref="DF5:DF6"/>
    <mergeCell ref="DG5:DG6"/>
    <mergeCell ref="DH5:DH6"/>
    <mergeCell ref="DB5:DB6"/>
    <mergeCell ref="DC5:DC6"/>
    <mergeCell ref="DD5:DD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82"/>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53"/>
  <sheetViews>
    <sheetView showGridLines="0" showZeros="0" zoomScalePageLayoutView="0" workbookViewId="0" topLeftCell="A76">
      <selection activeCell="D36" sqref="D36"/>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10"/>
      <c r="B1" s="10"/>
      <c r="C1" s="10"/>
      <c r="D1" s="84"/>
      <c r="E1" s="10"/>
      <c r="F1" s="10"/>
      <c r="G1" s="8" t="s">
        <v>371</v>
      </c>
    </row>
    <row r="2" spans="1:7" ht="25.5" customHeight="1">
      <c r="A2" s="93" t="s">
        <v>372</v>
      </c>
      <c r="B2" s="93"/>
      <c r="C2" s="93"/>
      <c r="D2" s="93"/>
      <c r="E2" s="93"/>
      <c r="F2" s="93"/>
      <c r="G2" s="93"/>
    </row>
    <row r="3" spans="1:7" ht="19.5" customHeight="1">
      <c r="A3" s="31" t="s">
        <v>0</v>
      </c>
      <c r="B3" s="31"/>
      <c r="C3" s="31"/>
      <c r="D3" s="31"/>
      <c r="E3" s="32"/>
      <c r="F3" s="32"/>
      <c r="G3" s="11" t="s">
        <v>5</v>
      </c>
    </row>
    <row r="4" spans="1:7" ht="19.5" customHeight="1">
      <c r="A4" s="133" t="s">
        <v>373</v>
      </c>
      <c r="B4" s="151"/>
      <c r="C4" s="151"/>
      <c r="D4" s="134"/>
      <c r="E4" s="101" t="s">
        <v>164</v>
      </c>
      <c r="F4" s="102"/>
      <c r="G4" s="102"/>
    </row>
    <row r="5" spans="1:7" ht="19.5" customHeight="1">
      <c r="A5" s="106" t="s">
        <v>68</v>
      </c>
      <c r="B5" s="108"/>
      <c r="C5" s="138" t="s">
        <v>69</v>
      </c>
      <c r="D5" s="98" t="s">
        <v>273</v>
      </c>
      <c r="E5" s="102" t="s">
        <v>58</v>
      </c>
      <c r="F5" s="112" t="s">
        <v>374</v>
      </c>
      <c r="G5" s="153" t="s">
        <v>375</v>
      </c>
    </row>
    <row r="6" spans="1:7" ht="33.75" customHeight="1">
      <c r="A6" s="36" t="s">
        <v>78</v>
      </c>
      <c r="B6" s="38" t="s">
        <v>79</v>
      </c>
      <c r="C6" s="132"/>
      <c r="D6" s="152"/>
      <c r="E6" s="97"/>
      <c r="F6" s="113"/>
      <c r="G6" s="140"/>
    </row>
    <row r="7" spans="1:7" ht="19.5" customHeight="1">
      <c r="A7" s="41" t="s">
        <v>38</v>
      </c>
      <c r="B7" s="81" t="s">
        <v>38</v>
      </c>
      <c r="C7" s="85" t="s">
        <v>38</v>
      </c>
      <c r="D7" s="41" t="s">
        <v>58</v>
      </c>
      <c r="E7" s="42">
        <f aca="true" t="shared" si="0" ref="E7:E70">SUM(F7:G7)</f>
        <v>7967.51</v>
      </c>
      <c r="F7" s="42">
        <v>5517.44</v>
      </c>
      <c r="G7" s="43">
        <v>2450.07</v>
      </c>
    </row>
    <row r="8" spans="1:7" ht="19.5" customHeight="1">
      <c r="A8" s="41" t="s">
        <v>38</v>
      </c>
      <c r="B8" s="81" t="s">
        <v>38</v>
      </c>
      <c r="C8" s="85" t="s">
        <v>38</v>
      </c>
      <c r="D8" s="41" t="s">
        <v>81</v>
      </c>
      <c r="E8" s="42">
        <f t="shared" si="0"/>
        <v>4898.63</v>
      </c>
      <c r="F8" s="42">
        <v>3278.3</v>
      </c>
      <c r="G8" s="43">
        <v>1620.33</v>
      </c>
    </row>
    <row r="9" spans="1:7" ht="19.5" customHeight="1">
      <c r="A9" s="41" t="s">
        <v>38</v>
      </c>
      <c r="B9" s="81" t="s">
        <v>38</v>
      </c>
      <c r="C9" s="85" t="s">
        <v>38</v>
      </c>
      <c r="D9" s="41" t="s">
        <v>82</v>
      </c>
      <c r="E9" s="42">
        <f t="shared" si="0"/>
        <v>4898.63</v>
      </c>
      <c r="F9" s="42">
        <v>3278.3</v>
      </c>
      <c r="G9" s="43">
        <v>1620.33</v>
      </c>
    </row>
    <row r="10" spans="1:7" ht="19.5" customHeight="1">
      <c r="A10" s="41" t="s">
        <v>38</v>
      </c>
      <c r="B10" s="81" t="s">
        <v>38</v>
      </c>
      <c r="C10" s="85" t="s">
        <v>38</v>
      </c>
      <c r="D10" s="41" t="s">
        <v>376</v>
      </c>
      <c r="E10" s="42">
        <f t="shared" si="0"/>
        <v>3192.98</v>
      </c>
      <c r="F10" s="42">
        <v>3192.98</v>
      </c>
      <c r="G10" s="43">
        <v>0</v>
      </c>
    </row>
    <row r="11" spans="1:7" ht="19.5" customHeight="1">
      <c r="A11" s="41" t="s">
        <v>377</v>
      </c>
      <c r="B11" s="81" t="s">
        <v>95</v>
      </c>
      <c r="C11" s="85" t="s">
        <v>86</v>
      </c>
      <c r="D11" s="41" t="s">
        <v>378</v>
      </c>
      <c r="E11" s="42">
        <f t="shared" si="0"/>
        <v>1018.91</v>
      </c>
      <c r="F11" s="42">
        <v>1018.91</v>
      </c>
      <c r="G11" s="43">
        <v>0</v>
      </c>
    </row>
    <row r="12" spans="1:7" ht="19.5" customHeight="1">
      <c r="A12" s="41" t="s">
        <v>377</v>
      </c>
      <c r="B12" s="81" t="s">
        <v>97</v>
      </c>
      <c r="C12" s="85" t="s">
        <v>86</v>
      </c>
      <c r="D12" s="41" t="s">
        <v>379</v>
      </c>
      <c r="E12" s="42">
        <f t="shared" si="0"/>
        <v>1077.42</v>
      </c>
      <c r="F12" s="42">
        <v>1077.42</v>
      </c>
      <c r="G12" s="43">
        <v>0</v>
      </c>
    </row>
    <row r="13" spans="1:7" ht="19.5" customHeight="1">
      <c r="A13" s="41" t="s">
        <v>377</v>
      </c>
      <c r="B13" s="81" t="s">
        <v>84</v>
      </c>
      <c r="C13" s="85" t="s">
        <v>86</v>
      </c>
      <c r="D13" s="41" t="s">
        <v>380</v>
      </c>
      <c r="E13" s="42">
        <f t="shared" si="0"/>
        <v>76.23</v>
      </c>
      <c r="F13" s="42">
        <v>76.23</v>
      </c>
      <c r="G13" s="43">
        <v>0</v>
      </c>
    </row>
    <row r="14" spans="1:7" ht="19.5" customHeight="1">
      <c r="A14" s="41" t="s">
        <v>377</v>
      </c>
      <c r="B14" s="81" t="s">
        <v>92</v>
      </c>
      <c r="C14" s="85" t="s">
        <v>86</v>
      </c>
      <c r="D14" s="41" t="s">
        <v>381</v>
      </c>
      <c r="E14" s="42">
        <f t="shared" si="0"/>
        <v>382.12</v>
      </c>
      <c r="F14" s="42">
        <v>382.12</v>
      </c>
      <c r="G14" s="43">
        <v>0</v>
      </c>
    </row>
    <row r="15" spans="1:7" ht="19.5" customHeight="1">
      <c r="A15" s="41" t="s">
        <v>377</v>
      </c>
      <c r="B15" s="81" t="s">
        <v>88</v>
      </c>
      <c r="C15" s="85" t="s">
        <v>86</v>
      </c>
      <c r="D15" s="41" t="s">
        <v>382</v>
      </c>
      <c r="E15" s="42">
        <f t="shared" si="0"/>
        <v>233.15</v>
      </c>
      <c r="F15" s="42">
        <v>233.15</v>
      </c>
      <c r="G15" s="43">
        <v>0</v>
      </c>
    </row>
    <row r="16" spans="1:7" ht="19.5" customHeight="1">
      <c r="A16" s="41" t="s">
        <v>377</v>
      </c>
      <c r="B16" s="81" t="s">
        <v>111</v>
      </c>
      <c r="C16" s="85" t="s">
        <v>86</v>
      </c>
      <c r="D16" s="41" t="s">
        <v>383</v>
      </c>
      <c r="E16" s="42">
        <f t="shared" si="0"/>
        <v>69.37</v>
      </c>
      <c r="F16" s="42">
        <v>69.37</v>
      </c>
      <c r="G16" s="43">
        <v>0</v>
      </c>
    </row>
    <row r="17" spans="1:7" ht="19.5" customHeight="1">
      <c r="A17" s="41" t="s">
        <v>377</v>
      </c>
      <c r="B17" s="81" t="s">
        <v>384</v>
      </c>
      <c r="C17" s="85" t="s">
        <v>86</v>
      </c>
      <c r="D17" s="41" t="s">
        <v>226</v>
      </c>
      <c r="E17" s="42">
        <f t="shared" si="0"/>
        <v>310.86</v>
      </c>
      <c r="F17" s="42">
        <v>310.86</v>
      </c>
      <c r="G17" s="43">
        <v>0</v>
      </c>
    </row>
    <row r="18" spans="1:7" ht="19.5" customHeight="1">
      <c r="A18" s="41" t="s">
        <v>377</v>
      </c>
      <c r="B18" s="81" t="s">
        <v>85</v>
      </c>
      <c r="C18" s="85" t="s">
        <v>86</v>
      </c>
      <c r="D18" s="41" t="s">
        <v>227</v>
      </c>
      <c r="E18" s="42">
        <f t="shared" si="0"/>
        <v>24.92</v>
      </c>
      <c r="F18" s="42">
        <v>24.92</v>
      </c>
      <c r="G18" s="43">
        <v>0</v>
      </c>
    </row>
    <row r="19" spans="1:7" ht="19.5" customHeight="1">
      <c r="A19" s="41" t="s">
        <v>38</v>
      </c>
      <c r="B19" s="81" t="s">
        <v>38</v>
      </c>
      <c r="C19" s="85" t="s">
        <v>38</v>
      </c>
      <c r="D19" s="41" t="s">
        <v>385</v>
      </c>
      <c r="E19" s="42">
        <f t="shared" si="0"/>
        <v>1520.33</v>
      </c>
      <c r="F19" s="42">
        <v>0</v>
      </c>
      <c r="G19" s="43">
        <v>1520.33</v>
      </c>
    </row>
    <row r="20" spans="1:7" ht="19.5" customHeight="1">
      <c r="A20" s="41" t="s">
        <v>386</v>
      </c>
      <c r="B20" s="81" t="s">
        <v>95</v>
      </c>
      <c r="C20" s="85" t="s">
        <v>86</v>
      </c>
      <c r="D20" s="41" t="s">
        <v>387</v>
      </c>
      <c r="E20" s="42">
        <f t="shared" si="0"/>
        <v>66</v>
      </c>
      <c r="F20" s="42">
        <v>0</v>
      </c>
      <c r="G20" s="43">
        <v>66</v>
      </c>
    </row>
    <row r="21" spans="1:7" ht="19.5" customHeight="1">
      <c r="A21" s="41" t="s">
        <v>386</v>
      </c>
      <c r="B21" s="81" t="s">
        <v>97</v>
      </c>
      <c r="C21" s="85" t="s">
        <v>86</v>
      </c>
      <c r="D21" s="41" t="s">
        <v>388</v>
      </c>
      <c r="E21" s="42">
        <f t="shared" si="0"/>
        <v>24</v>
      </c>
      <c r="F21" s="42">
        <v>0</v>
      </c>
      <c r="G21" s="43">
        <v>24</v>
      </c>
    </row>
    <row r="22" spans="1:7" ht="19.5" customHeight="1">
      <c r="A22" s="41" t="s">
        <v>386</v>
      </c>
      <c r="B22" s="81" t="s">
        <v>105</v>
      </c>
      <c r="C22" s="85" t="s">
        <v>86</v>
      </c>
      <c r="D22" s="41" t="s">
        <v>389</v>
      </c>
      <c r="E22" s="42">
        <f t="shared" si="0"/>
        <v>0.36</v>
      </c>
      <c r="F22" s="42">
        <v>0</v>
      </c>
      <c r="G22" s="43">
        <v>0.36</v>
      </c>
    </row>
    <row r="23" spans="1:7" ht="19.5" customHeight="1">
      <c r="A23" s="41" t="s">
        <v>386</v>
      </c>
      <c r="B23" s="81" t="s">
        <v>104</v>
      </c>
      <c r="C23" s="85" t="s">
        <v>86</v>
      </c>
      <c r="D23" s="41" t="s">
        <v>390</v>
      </c>
      <c r="E23" s="42">
        <f t="shared" si="0"/>
        <v>5</v>
      </c>
      <c r="F23" s="42">
        <v>0</v>
      </c>
      <c r="G23" s="43">
        <v>5</v>
      </c>
    </row>
    <row r="24" spans="1:7" ht="19.5" customHeight="1">
      <c r="A24" s="41" t="s">
        <v>386</v>
      </c>
      <c r="B24" s="81" t="s">
        <v>131</v>
      </c>
      <c r="C24" s="85" t="s">
        <v>86</v>
      </c>
      <c r="D24" s="41" t="s">
        <v>391</v>
      </c>
      <c r="E24" s="42">
        <f t="shared" si="0"/>
        <v>45</v>
      </c>
      <c r="F24" s="42">
        <v>0</v>
      </c>
      <c r="G24" s="43">
        <v>45</v>
      </c>
    </row>
    <row r="25" spans="1:7" ht="19.5" customHeight="1">
      <c r="A25" s="41" t="s">
        <v>386</v>
      </c>
      <c r="B25" s="81" t="s">
        <v>89</v>
      </c>
      <c r="C25" s="85" t="s">
        <v>86</v>
      </c>
      <c r="D25" s="41" t="s">
        <v>392</v>
      </c>
      <c r="E25" s="42">
        <f t="shared" si="0"/>
        <v>42</v>
      </c>
      <c r="F25" s="42">
        <v>0</v>
      </c>
      <c r="G25" s="43">
        <v>42</v>
      </c>
    </row>
    <row r="26" spans="1:7" ht="19.5" customHeight="1">
      <c r="A26" s="41" t="s">
        <v>386</v>
      </c>
      <c r="B26" s="81" t="s">
        <v>236</v>
      </c>
      <c r="C26" s="85" t="s">
        <v>86</v>
      </c>
      <c r="D26" s="41" t="s">
        <v>393</v>
      </c>
      <c r="E26" s="42">
        <f t="shared" si="0"/>
        <v>69.1</v>
      </c>
      <c r="F26" s="42">
        <v>0</v>
      </c>
      <c r="G26" s="43">
        <v>69.1</v>
      </c>
    </row>
    <row r="27" spans="1:7" ht="19.5" customHeight="1">
      <c r="A27" s="41" t="s">
        <v>386</v>
      </c>
      <c r="B27" s="81" t="s">
        <v>111</v>
      </c>
      <c r="C27" s="85" t="s">
        <v>86</v>
      </c>
      <c r="D27" s="41" t="s">
        <v>394</v>
      </c>
      <c r="E27" s="42">
        <f t="shared" si="0"/>
        <v>268</v>
      </c>
      <c r="F27" s="42">
        <v>0</v>
      </c>
      <c r="G27" s="43">
        <v>268</v>
      </c>
    </row>
    <row r="28" spans="1:7" ht="19.5" customHeight="1">
      <c r="A28" s="41" t="s">
        <v>386</v>
      </c>
      <c r="B28" s="81" t="s">
        <v>384</v>
      </c>
      <c r="C28" s="85" t="s">
        <v>86</v>
      </c>
      <c r="D28" s="41" t="s">
        <v>395</v>
      </c>
      <c r="E28" s="42">
        <f t="shared" si="0"/>
        <v>80</v>
      </c>
      <c r="F28" s="42">
        <v>0</v>
      </c>
      <c r="G28" s="43">
        <v>80</v>
      </c>
    </row>
    <row r="29" spans="1:7" ht="19.5" customHeight="1">
      <c r="A29" s="41" t="s">
        <v>386</v>
      </c>
      <c r="B29" s="81" t="s">
        <v>396</v>
      </c>
      <c r="C29" s="85" t="s">
        <v>86</v>
      </c>
      <c r="D29" s="41" t="s">
        <v>397</v>
      </c>
      <c r="E29" s="42">
        <f t="shared" si="0"/>
        <v>45</v>
      </c>
      <c r="F29" s="42">
        <v>0</v>
      </c>
      <c r="G29" s="43">
        <v>45</v>
      </c>
    </row>
    <row r="30" spans="1:7" ht="19.5" customHeight="1">
      <c r="A30" s="41" t="s">
        <v>386</v>
      </c>
      <c r="B30" s="81" t="s">
        <v>398</v>
      </c>
      <c r="C30" s="85" t="s">
        <v>86</v>
      </c>
      <c r="D30" s="41" t="s">
        <v>231</v>
      </c>
      <c r="E30" s="42">
        <f t="shared" si="0"/>
        <v>160</v>
      </c>
      <c r="F30" s="42">
        <v>0</v>
      </c>
      <c r="G30" s="43">
        <v>160</v>
      </c>
    </row>
    <row r="31" spans="1:7" ht="19.5" customHeight="1">
      <c r="A31" s="41" t="s">
        <v>386</v>
      </c>
      <c r="B31" s="81" t="s">
        <v>399</v>
      </c>
      <c r="C31" s="85" t="s">
        <v>86</v>
      </c>
      <c r="D31" s="41" t="s">
        <v>232</v>
      </c>
      <c r="E31" s="42">
        <f t="shared" si="0"/>
        <v>212</v>
      </c>
      <c r="F31" s="42">
        <v>0</v>
      </c>
      <c r="G31" s="43">
        <v>212</v>
      </c>
    </row>
    <row r="32" spans="1:7" ht="19.5" customHeight="1">
      <c r="A32" s="41" t="s">
        <v>386</v>
      </c>
      <c r="B32" s="81" t="s">
        <v>400</v>
      </c>
      <c r="C32" s="85" t="s">
        <v>86</v>
      </c>
      <c r="D32" s="41" t="s">
        <v>234</v>
      </c>
      <c r="E32" s="42">
        <f t="shared" si="0"/>
        <v>25</v>
      </c>
      <c r="F32" s="42">
        <v>0</v>
      </c>
      <c r="G32" s="43">
        <v>25</v>
      </c>
    </row>
    <row r="33" spans="1:7" ht="19.5" customHeight="1">
      <c r="A33" s="41" t="s">
        <v>386</v>
      </c>
      <c r="B33" s="81" t="s">
        <v>401</v>
      </c>
      <c r="C33" s="85" t="s">
        <v>86</v>
      </c>
      <c r="D33" s="41" t="s">
        <v>402</v>
      </c>
      <c r="E33" s="42">
        <f t="shared" si="0"/>
        <v>26</v>
      </c>
      <c r="F33" s="42">
        <v>0</v>
      </c>
      <c r="G33" s="43">
        <v>26</v>
      </c>
    </row>
    <row r="34" spans="1:7" ht="19.5" customHeight="1">
      <c r="A34" s="41" t="s">
        <v>386</v>
      </c>
      <c r="B34" s="81" t="s">
        <v>403</v>
      </c>
      <c r="C34" s="85" t="s">
        <v>86</v>
      </c>
      <c r="D34" s="41" t="s">
        <v>404</v>
      </c>
      <c r="E34" s="42">
        <f t="shared" si="0"/>
        <v>51.81</v>
      </c>
      <c r="F34" s="42">
        <v>0</v>
      </c>
      <c r="G34" s="43">
        <v>51.81</v>
      </c>
    </row>
    <row r="35" spans="1:7" ht="19.5" customHeight="1">
      <c r="A35" s="41" t="s">
        <v>386</v>
      </c>
      <c r="B35" s="81" t="s">
        <v>405</v>
      </c>
      <c r="C35" s="85" t="s">
        <v>86</v>
      </c>
      <c r="D35" s="41" t="s">
        <v>406</v>
      </c>
      <c r="E35" s="42">
        <f t="shared" si="0"/>
        <v>29.14</v>
      </c>
      <c r="F35" s="42">
        <v>0</v>
      </c>
      <c r="G35" s="43">
        <v>29.14</v>
      </c>
    </row>
    <row r="36" spans="1:7" ht="19.5" customHeight="1">
      <c r="A36" s="41" t="s">
        <v>386</v>
      </c>
      <c r="B36" s="81" t="s">
        <v>407</v>
      </c>
      <c r="C36" s="85" t="s">
        <v>86</v>
      </c>
      <c r="D36" s="41" t="s">
        <v>235</v>
      </c>
      <c r="E36" s="42">
        <f t="shared" si="0"/>
        <v>68.65</v>
      </c>
      <c r="F36" s="42">
        <v>0</v>
      </c>
      <c r="G36" s="43">
        <v>68.65</v>
      </c>
    </row>
    <row r="37" spans="1:7" ht="19.5" customHeight="1">
      <c r="A37" s="41" t="s">
        <v>386</v>
      </c>
      <c r="B37" s="81" t="s">
        <v>408</v>
      </c>
      <c r="C37" s="85" t="s">
        <v>86</v>
      </c>
      <c r="D37" s="41" t="s">
        <v>409</v>
      </c>
      <c r="E37" s="42">
        <f t="shared" si="0"/>
        <v>242.52</v>
      </c>
      <c r="F37" s="42">
        <v>0</v>
      </c>
      <c r="G37" s="43">
        <v>242.52</v>
      </c>
    </row>
    <row r="38" spans="1:7" ht="19.5" customHeight="1">
      <c r="A38" s="41" t="s">
        <v>386</v>
      </c>
      <c r="B38" s="81" t="s">
        <v>85</v>
      </c>
      <c r="C38" s="85" t="s">
        <v>86</v>
      </c>
      <c r="D38" s="41" t="s">
        <v>238</v>
      </c>
      <c r="E38" s="42">
        <f t="shared" si="0"/>
        <v>60.75</v>
      </c>
      <c r="F38" s="42">
        <v>0</v>
      </c>
      <c r="G38" s="43">
        <v>60.75</v>
      </c>
    </row>
    <row r="39" spans="1:7" ht="19.5" customHeight="1">
      <c r="A39" s="41" t="s">
        <v>38</v>
      </c>
      <c r="B39" s="81" t="s">
        <v>38</v>
      </c>
      <c r="C39" s="85" t="s">
        <v>38</v>
      </c>
      <c r="D39" s="41" t="s">
        <v>246</v>
      </c>
      <c r="E39" s="42">
        <f t="shared" si="0"/>
        <v>85.32</v>
      </c>
      <c r="F39" s="42">
        <v>85.32</v>
      </c>
      <c r="G39" s="43">
        <v>0</v>
      </c>
    </row>
    <row r="40" spans="1:7" ht="19.5" customHeight="1">
      <c r="A40" s="41" t="s">
        <v>410</v>
      </c>
      <c r="B40" s="81" t="s">
        <v>95</v>
      </c>
      <c r="C40" s="85" t="s">
        <v>86</v>
      </c>
      <c r="D40" s="41" t="s">
        <v>411</v>
      </c>
      <c r="E40" s="42">
        <f t="shared" si="0"/>
        <v>69.31</v>
      </c>
      <c r="F40" s="42">
        <v>69.31</v>
      </c>
      <c r="G40" s="43">
        <v>0</v>
      </c>
    </row>
    <row r="41" spans="1:7" ht="19.5" customHeight="1">
      <c r="A41" s="41" t="s">
        <v>410</v>
      </c>
      <c r="B41" s="81" t="s">
        <v>104</v>
      </c>
      <c r="C41" s="85" t="s">
        <v>86</v>
      </c>
      <c r="D41" s="41" t="s">
        <v>412</v>
      </c>
      <c r="E41" s="42">
        <f t="shared" si="0"/>
        <v>3.2</v>
      </c>
      <c r="F41" s="42">
        <v>3.2</v>
      </c>
      <c r="G41" s="43">
        <v>0</v>
      </c>
    </row>
    <row r="42" spans="1:7" ht="19.5" customHeight="1">
      <c r="A42" s="41" t="s">
        <v>410</v>
      </c>
      <c r="B42" s="81" t="s">
        <v>85</v>
      </c>
      <c r="C42" s="85" t="s">
        <v>86</v>
      </c>
      <c r="D42" s="41" t="s">
        <v>413</v>
      </c>
      <c r="E42" s="42">
        <f t="shared" si="0"/>
        <v>12.81</v>
      </c>
      <c r="F42" s="42">
        <v>12.81</v>
      </c>
      <c r="G42" s="43">
        <v>0</v>
      </c>
    </row>
    <row r="43" spans="1:7" ht="19.5" customHeight="1">
      <c r="A43" s="41" t="s">
        <v>38</v>
      </c>
      <c r="B43" s="81" t="s">
        <v>38</v>
      </c>
      <c r="C43" s="85" t="s">
        <v>38</v>
      </c>
      <c r="D43" s="41" t="s">
        <v>414</v>
      </c>
      <c r="E43" s="42">
        <f t="shared" si="0"/>
        <v>100</v>
      </c>
      <c r="F43" s="42">
        <v>0</v>
      </c>
      <c r="G43" s="43">
        <v>100</v>
      </c>
    </row>
    <row r="44" spans="1:7" ht="19.5" customHeight="1">
      <c r="A44" s="41" t="s">
        <v>415</v>
      </c>
      <c r="B44" s="81" t="s">
        <v>131</v>
      </c>
      <c r="C44" s="85" t="s">
        <v>86</v>
      </c>
      <c r="D44" s="41" t="s">
        <v>242</v>
      </c>
      <c r="E44" s="42">
        <f t="shared" si="0"/>
        <v>100</v>
      </c>
      <c r="F44" s="42">
        <v>0</v>
      </c>
      <c r="G44" s="43">
        <v>100</v>
      </c>
    </row>
    <row r="45" spans="1:7" ht="19.5" customHeight="1">
      <c r="A45" s="41" t="s">
        <v>38</v>
      </c>
      <c r="B45" s="81" t="s">
        <v>38</v>
      </c>
      <c r="C45" s="85" t="s">
        <v>38</v>
      </c>
      <c r="D45" s="41" t="s">
        <v>117</v>
      </c>
      <c r="E45" s="42">
        <f t="shared" si="0"/>
        <v>351.17</v>
      </c>
      <c r="F45" s="42">
        <v>257.67</v>
      </c>
      <c r="G45" s="43">
        <v>93.5</v>
      </c>
    </row>
    <row r="46" spans="1:7" ht="19.5" customHeight="1">
      <c r="A46" s="41" t="s">
        <v>38</v>
      </c>
      <c r="B46" s="81" t="s">
        <v>38</v>
      </c>
      <c r="C46" s="85" t="s">
        <v>38</v>
      </c>
      <c r="D46" s="41" t="s">
        <v>118</v>
      </c>
      <c r="E46" s="42">
        <f t="shared" si="0"/>
        <v>351.17</v>
      </c>
      <c r="F46" s="42">
        <v>257.67</v>
      </c>
      <c r="G46" s="43">
        <v>93.5</v>
      </c>
    </row>
    <row r="47" spans="1:7" ht="19.5" customHeight="1">
      <c r="A47" s="41" t="s">
        <v>38</v>
      </c>
      <c r="B47" s="81" t="s">
        <v>38</v>
      </c>
      <c r="C47" s="85" t="s">
        <v>38</v>
      </c>
      <c r="D47" s="41" t="s">
        <v>376</v>
      </c>
      <c r="E47" s="42">
        <f t="shared" si="0"/>
        <v>257.67</v>
      </c>
      <c r="F47" s="42">
        <v>257.67</v>
      </c>
      <c r="G47" s="43">
        <v>0</v>
      </c>
    </row>
    <row r="48" spans="1:7" ht="19.5" customHeight="1">
      <c r="A48" s="41" t="s">
        <v>377</v>
      </c>
      <c r="B48" s="81" t="s">
        <v>95</v>
      </c>
      <c r="C48" s="85" t="s">
        <v>119</v>
      </c>
      <c r="D48" s="41" t="s">
        <v>378</v>
      </c>
      <c r="E48" s="42">
        <f t="shared" si="0"/>
        <v>80.84</v>
      </c>
      <c r="F48" s="42">
        <v>80.84</v>
      </c>
      <c r="G48" s="43">
        <v>0</v>
      </c>
    </row>
    <row r="49" spans="1:7" ht="19.5" customHeight="1">
      <c r="A49" s="41" t="s">
        <v>377</v>
      </c>
      <c r="B49" s="81" t="s">
        <v>97</v>
      </c>
      <c r="C49" s="85" t="s">
        <v>119</v>
      </c>
      <c r="D49" s="41" t="s">
        <v>379</v>
      </c>
      <c r="E49" s="42">
        <f t="shared" si="0"/>
        <v>92.55</v>
      </c>
      <c r="F49" s="42">
        <v>92.55</v>
      </c>
      <c r="G49" s="43">
        <v>0</v>
      </c>
    </row>
    <row r="50" spans="1:7" ht="19.5" customHeight="1">
      <c r="A50" s="41" t="s">
        <v>377</v>
      </c>
      <c r="B50" s="81" t="s">
        <v>84</v>
      </c>
      <c r="C50" s="85" t="s">
        <v>119</v>
      </c>
      <c r="D50" s="41" t="s">
        <v>380</v>
      </c>
      <c r="E50" s="42">
        <f t="shared" si="0"/>
        <v>6.02</v>
      </c>
      <c r="F50" s="42">
        <v>6.02</v>
      </c>
      <c r="G50" s="43">
        <v>0</v>
      </c>
    </row>
    <row r="51" spans="1:7" ht="19.5" customHeight="1">
      <c r="A51" s="41" t="s">
        <v>377</v>
      </c>
      <c r="B51" s="81" t="s">
        <v>92</v>
      </c>
      <c r="C51" s="85" t="s">
        <v>119</v>
      </c>
      <c r="D51" s="41" t="s">
        <v>381</v>
      </c>
      <c r="E51" s="42">
        <f t="shared" si="0"/>
        <v>31</v>
      </c>
      <c r="F51" s="42">
        <v>31</v>
      </c>
      <c r="G51" s="43">
        <v>0</v>
      </c>
    </row>
    <row r="52" spans="1:7" ht="19.5" customHeight="1">
      <c r="A52" s="41" t="s">
        <v>377</v>
      </c>
      <c r="B52" s="81" t="s">
        <v>88</v>
      </c>
      <c r="C52" s="85" t="s">
        <v>119</v>
      </c>
      <c r="D52" s="41" t="s">
        <v>382</v>
      </c>
      <c r="E52" s="42">
        <f t="shared" si="0"/>
        <v>17.85</v>
      </c>
      <c r="F52" s="42">
        <v>17.85</v>
      </c>
      <c r="G52" s="43">
        <v>0</v>
      </c>
    </row>
    <row r="53" spans="1:7" ht="19.5" customHeight="1">
      <c r="A53" s="41" t="s">
        <v>377</v>
      </c>
      <c r="B53" s="81" t="s">
        <v>111</v>
      </c>
      <c r="C53" s="85" t="s">
        <v>119</v>
      </c>
      <c r="D53" s="41" t="s">
        <v>383</v>
      </c>
      <c r="E53" s="42">
        <f t="shared" si="0"/>
        <v>3.68</v>
      </c>
      <c r="F53" s="42">
        <v>3.68</v>
      </c>
      <c r="G53" s="43">
        <v>0</v>
      </c>
    </row>
    <row r="54" spans="1:7" ht="19.5" customHeight="1">
      <c r="A54" s="41" t="s">
        <v>377</v>
      </c>
      <c r="B54" s="81" t="s">
        <v>384</v>
      </c>
      <c r="C54" s="85" t="s">
        <v>119</v>
      </c>
      <c r="D54" s="41" t="s">
        <v>226</v>
      </c>
      <c r="E54" s="42">
        <f t="shared" si="0"/>
        <v>23.8</v>
      </c>
      <c r="F54" s="42">
        <v>23.8</v>
      </c>
      <c r="G54" s="43">
        <v>0</v>
      </c>
    </row>
    <row r="55" spans="1:7" ht="19.5" customHeight="1">
      <c r="A55" s="41" t="s">
        <v>377</v>
      </c>
      <c r="B55" s="81" t="s">
        <v>85</v>
      </c>
      <c r="C55" s="85" t="s">
        <v>119</v>
      </c>
      <c r="D55" s="41" t="s">
        <v>227</v>
      </c>
      <c r="E55" s="42">
        <f t="shared" si="0"/>
        <v>1.93</v>
      </c>
      <c r="F55" s="42">
        <v>1.93</v>
      </c>
      <c r="G55" s="43">
        <v>0</v>
      </c>
    </row>
    <row r="56" spans="1:7" ht="19.5" customHeight="1">
      <c r="A56" s="41" t="s">
        <v>38</v>
      </c>
      <c r="B56" s="81" t="s">
        <v>38</v>
      </c>
      <c r="C56" s="85" t="s">
        <v>38</v>
      </c>
      <c r="D56" s="41" t="s">
        <v>385</v>
      </c>
      <c r="E56" s="42">
        <f t="shared" si="0"/>
        <v>93.5</v>
      </c>
      <c r="F56" s="42">
        <v>0</v>
      </c>
      <c r="G56" s="43">
        <v>93.5</v>
      </c>
    </row>
    <row r="57" spans="1:7" ht="19.5" customHeight="1">
      <c r="A57" s="41" t="s">
        <v>386</v>
      </c>
      <c r="B57" s="81" t="s">
        <v>95</v>
      </c>
      <c r="C57" s="85" t="s">
        <v>119</v>
      </c>
      <c r="D57" s="41" t="s">
        <v>387</v>
      </c>
      <c r="E57" s="42">
        <f t="shared" si="0"/>
        <v>4.5</v>
      </c>
      <c r="F57" s="42">
        <v>0</v>
      </c>
      <c r="G57" s="43">
        <v>4.5</v>
      </c>
    </row>
    <row r="58" spans="1:7" ht="19.5" customHeight="1">
      <c r="A58" s="41" t="s">
        <v>386</v>
      </c>
      <c r="B58" s="81" t="s">
        <v>97</v>
      </c>
      <c r="C58" s="85" t="s">
        <v>119</v>
      </c>
      <c r="D58" s="41" t="s">
        <v>388</v>
      </c>
      <c r="E58" s="42">
        <f t="shared" si="0"/>
        <v>2</v>
      </c>
      <c r="F58" s="42">
        <v>0</v>
      </c>
      <c r="G58" s="43">
        <v>2</v>
      </c>
    </row>
    <row r="59" spans="1:7" ht="19.5" customHeight="1">
      <c r="A59" s="41" t="s">
        <v>386</v>
      </c>
      <c r="B59" s="81" t="s">
        <v>104</v>
      </c>
      <c r="C59" s="85" t="s">
        <v>119</v>
      </c>
      <c r="D59" s="41" t="s">
        <v>390</v>
      </c>
      <c r="E59" s="42">
        <f t="shared" si="0"/>
        <v>1.5</v>
      </c>
      <c r="F59" s="42">
        <v>0</v>
      </c>
      <c r="G59" s="43">
        <v>1.5</v>
      </c>
    </row>
    <row r="60" spans="1:7" ht="19.5" customHeight="1">
      <c r="A60" s="41" t="s">
        <v>386</v>
      </c>
      <c r="B60" s="81" t="s">
        <v>131</v>
      </c>
      <c r="C60" s="85" t="s">
        <v>119</v>
      </c>
      <c r="D60" s="41" t="s">
        <v>391</v>
      </c>
      <c r="E60" s="42">
        <f t="shared" si="0"/>
        <v>3</v>
      </c>
      <c r="F60" s="42">
        <v>0</v>
      </c>
      <c r="G60" s="43">
        <v>3</v>
      </c>
    </row>
    <row r="61" spans="1:7" ht="19.5" customHeight="1">
      <c r="A61" s="41" t="s">
        <v>386</v>
      </c>
      <c r="B61" s="81" t="s">
        <v>89</v>
      </c>
      <c r="C61" s="85" t="s">
        <v>119</v>
      </c>
      <c r="D61" s="41" t="s">
        <v>392</v>
      </c>
      <c r="E61" s="42">
        <f t="shared" si="0"/>
        <v>2</v>
      </c>
      <c r="F61" s="42">
        <v>0</v>
      </c>
      <c r="G61" s="43">
        <v>2</v>
      </c>
    </row>
    <row r="62" spans="1:7" ht="19.5" customHeight="1">
      <c r="A62" s="41" t="s">
        <v>386</v>
      </c>
      <c r="B62" s="81" t="s">
        <v>236</v>
      </c>
      <c r="C62" s="85" t="s">
        <v>119</v>
      </c>
      <c r="D62" s="41" t="s">
        <v>393</v>
      </c>
      <c r="E62" s="42">
        <f t="shared" si="0"/>
        <v>1.2</v>
      </c>
      <c r="F62" s="42">
        <v>0</v>
      </c>
      <c r="G62" s="43">
        <v>1.2</v>
      </c>
    </row>
    <row r="63" spans="1:7" ht="19.5" customHeight="1">
      <c r="A63" s="41" t="s">
        <v>386</v>
      </c>
      <c r="B63" s="81" t="s">
        <v>111</v>
      </c>
      <c r="C63" s="85" t="s">
        <v>119</v>
      </c>
      <c r="D63" s="41" t="s">
        <v>394</v>
      </c>
      <c r="E63" s="42">
        <f t="shared" si="0"/>
        <v>19</v>
      </c>
      <c r="F63" s="42">
        <v>0</v>
      </c>
      <c r="G63" s="43">
        <v>19</v>
      </c>
    </row>
    <row r="64" spans="1:7" ht="19.5" customHeight="1">
      <c r="A64" s="41" t="s">
        <v>386</v>
      </c>
      <c r="B64" s="81" t="s">
        <v>384</v>
      </c>
      <c r="C64" s="85" t="s">
        <v>119</v>
      </c>
      <c r="D64" s="41" t="s">
        <v>395</v>
      </c>
      <c r="E64" s="42">
        <f t="shared" si="0"/>
        <v>1</v>
      </c>
      <c r="F64" s="42">
        <v>0</v>
      </c>
      <c r="G64" s="43">
        <v>1</v>
      </c>
    </row>
    <row r="65" spans="1:7" ht="19.5" customHeight="1">
      <c r="A65" s="41" t="s">
        <v>386</v>
      </c>
      <c r="B65" s="81" t="s">
        <v>398</v>
      </c>
      <c r="C65" s="85" t="s">
        <v>119</v>
      </c>
      <c r="D65" s="41" t="s">
        <v>231</v>
      </c>
      <c r="E65" s="42">
        <f t="shared" si="0"/>
        <v>5</v>
      </c>
      <c r="F65" s="42">
        <v>0</v>
      </c>
      <c r="G65" s="43">
        <v>5</v>
      </c>
    </row>
    <row r="66" spans="1:7" ht="19.5" customHeight="1">
      <c r="A66" s="41" t="s">
        <v>386</v>
      </c>
      <c r="B66" s="81" t="s">
        <v>399</v>
      </c>
      <c r="C66" s="85" t="s">
        <v>119</v>
      </c>
      <c r="D66" s="41" t="s">
        <v>232</v>
      </c>
      <c r="E66" s="42">
        <f t="shared" si="0"/>
        <v>3</v>
      </c>
      <c r="F66" s="42">
        <v>0</v>
      </c>
      <c r="G66" s="43">
        <v>3</v>
      </c>
    </row>
    <row r="67" spans="1:7" ht="19.5" customHeight="1">
      <c r="A67" s="41" t="s">
        <v>386</v>
      </c>
      <c r="B67" s="81" t="s">
        <v>400</v>
      </c>
      <c r="C67" s="85" t="s">
        <v>119</v>
      </c>
      <c r="D67" s="41" t="s">
        <v>234</v>
      </c>
      <c r="E67" s="42">
        <f t="shared" si="0"/>
        <v>1</v>
      </c>
      <c r="F67" s="42">
        <v>0</v>
      </c>
      <c r="G67" s="43">
        <v>1</v>
      </c>
    </row>
    <row r="68" spans="1:7" ht="19.5" customHeight="1">
      <c r="A68" s="41" t="s">
        <v>386</v>
      </c>
      <c r="B68" s="81" t="s">
        <v>403</v>
      </c>
      <c r="C68" s="85" t="s">
        <v>119</v>
      </c>
      <c r="D68" s="41" t="s">
        <v>404</v>
      </c>
      <c r="E68" s="42">
        <f t="shared" si="0"/>
        <v>3.96</v>
      </c>
      <c r="F68" s="42">
        <v>0</v>
      </c>
      <c r="G68" s="43">
        <v>3.96</v>
      </c>
    </row>
    <row r="69" spans="1:7" ht="19.5" customHeight="1">
      <c r="A69" s="41" t="s">
        <v>386</v>
      </c>
      <c r="B69" s="81" t="s">
        <v>405</v>
      </c>
      <c r="C69" s="85" t="s">
        <v>119</v>
      </c>
      <c r="D69" s="41" t="s">
        <v>406</v>
      </c>
      <c r="E69" s="42">
        <f t="shared" si="0"/>
        <v>2.31</v>
      </c>
      <c r="F69" s="42">
        <v>0</v>
      </c>
      <c r="G69" s="43">
        <v>2.31</v>
      </c>
    </row>
    <row r="70" spans="1:7" ht="19.5" customHeight="1">
      <c r="A70" s="41" t="s">
        <v>386</v>
      </c>
      <c r="B70" s="81" t="s">
        <v>407</v>
      </c>
      <c r="C70" s="85" t="s">
        <v>119</v>
      </c>
      <c r="D70" s="41" t="s">
        <v>235</v>
      </c>
      <c r="E70" s="42">
        <f t="shared" si="0"/>
        <v>20.8</v>
      </c>
      <c r="F70" s="42">
        <v>0</v>
      </c>
      <c r="G70" s="43">
        <v>20.8</v>
      </c>
    </row>
    <row r="71" spans="1:7" ht="19.5" customHeight="1">
      <c r="A71" s="41" t="s">
        <v>386</v>
      </c>
      <c r="B71" s="81" t="s">
        <v>408</v>
      </c>
      <c r="C71" s="85" t="s">
        <v>119</v>
      </c>
      <c r="D71" s="41" t="s">
        <v>409</v>
      </c>
      <c r="E71" s="42">
        <f aca="true" t="shared" si="1" ref="E71:E134">SUM(F71:G71)</f>
        <v>20.13</v>
      </c>
      <c r="F71" s="42">
        <v>0</v>
      </c>
      <c r="G71" s="43">
        <v>20.13</v>
      </c>
    </row>
    <row r="72" spans="1:7" ht="19.5" customHeight="1">
      <c r="A72" s="41" t="s">
        <v>386</v>
      </c>
      <c r="B72" s="81" t="s">
        <v>85</v>
      </c>
      <c r="C72" s="85" t="s">
        <v>119</v>
      </c>
      <c r="D72" s="41" t="s">
        <v>238</v>
      </c>
      <c r="E72" s="42">
        <f t="shared" si="1"/>
        <v>3.1</v>
      </c>
      <c r="F72" s="42">
        <v>0</v>
      </c>
      <c r="G72" s="43">
        <v>3.1</v>
      </c>
    </row>
    <row r="73" spans="1:7" ht="19.5" customHeight="1">
      <c r="A73" s="41" t="s">
        <v>38</v>
      </c>
      <c r="B73" s="81" t="s">
        <v>38</v>
      </c>
      <c r="C73" s="85" t="s">
        <v>38</v>
      </c>
      <c r="D73" s="41" t="s">
        <v>121</v>
      </c>
      <c r="E73" s="42">
        <f t="shared" si="1"/>
        <v>380.09999999999997</v>
      </c>
      <c r="F73" s="42">
        <v>310.53</v>
      </c>
      <c r="G73" s="43">
        <v>69.57</v>
      </c>
    </row>
    <row r="74" spans="1:7" ht="19.5" customHeight="1">
      <c r="A74" s="41" t="s">
        <v>38</v>
      </c>
      <c r="B74" s="81" t="s">
        <v>38</v>
      </c>
      <c r="C74" s="85" t="s">
        <v>38</v>
      </c>
      <c r="D74" s="41" t="s">
        <v>122</v>
      </c>
      <c r="E74" s="42">
        <f t="shared" si="1"/>
        <v>167.16</v>
      </c>
      <c r="F74" s="42">
        <v>125.27</v>
      </c>
      <c r="G74" s="43">
        <v>41.89</v>
      </c>
    </row>
    <row r="75" spans="1:7" ht="19.5" customHeight="1">
      <c r="A75" s="41" t="s">
        <v>38</v>
      </c>
      <c r="B75" s="81" t="s">
        <v>38</v>
      </c>
      <c r="C75" s="85" t="s">
        <v>38</v>
      </c>
      <c r="D75" s="41" t="s">
        <v>376</v>
      </c>
      <c r="E75" s="42">
        <f t="shared" si="1"/>
        <v>125.26</v>
      </c>
      <c r="F75" s="42">
        <v>125.26</v>
      </c>
      <c r="G75" s="43">
        <v>0</v>
      </c>
    </row>
    <row r="76" spans="1:7" ht="19.5" customHeight="1">
      <c r="A76" s="41" t="s">
        <v>377</v>
      </c>
      <c r="B76" s="81" t="s">
        <v>95</v>
      </c>
      <c r="C76" s="85" t="s">
        <v>123</v>
      </c>
      <c r="D76" s="41" t="s">
        <v>378</v>
      </c>
      <c r="E76" s="42">
        <f t="shared" si="1"/>
        <v>43.88</v>
      </c>
      <c r="F76" s="42">
        <v>43.88</v>
      </c>
      <c r="G76" s="43">
        <v>0</v>
      </c>
    </row>
    <row r="77" spans="1:7" ht="19.5" customHeight="1">
      <c r="A77" s="41" t="s">
        <v>377</v>
      </c>
      <c r="B77" s="81" t="s">
        <v>97</v>
      </c>
      <c r="C77" s="85" t="s">
        <v>123</v>
      </c>
      <c r="D77" s="41" t="s">
        <v>379</v>
      </c>
      <c r="E77" s="42">
        <f t="shared" si="1"/>
        <v>2.41</v>
      </c>
      <c r="F77" s="42">
        <v>2.41</v>
      </c>
      <c r="G77" s="43">
        <v>0</v>
      </c>
    </row>
    <row r="78" spans="1:7" ht="19.5" customHeight="1">
      <c r="A78" s="41" t="s">
        <v>377</v>
      </c>
      <c r="B78" s="81" t="s">
        <v>89</v>
      </c>
      <c r="C78" s="85" t="s">
        <v>123</v>
      </c>
      <c r="D78" s="41" t="s">
        <v>416</v>
      </c>
      <c r="E78" s="42">
        <f t="shared" si="1"/>
        <v>37.35</v>
      </c>
      <c r="F78" s="42">
        <v>37.35</v>
      </c>
      <c r="G78" s="43">
        <v>0</v>
      </c>
    </row>
    <row r="79" spans="1:7" ht="19.5" customHeight="1">
      <c r="A79" s="41" t="s">
        <v>377</v>
      </c>
      <c r="B79" s="81" t="s">
        <v>92</v>
      </c>
      <c r="C79" s="85" t="s">
        <v>123</v>
      </c>
      <c r="D79" s="41" t="s">
        <v>381</v>
      </c>
      <c r="E79" s="42">
        <f t="shared" si="1"/>
        <v>15.98</v>
      </c>
      <c r="F79" s="42">
        <v>15.98</v>
      </c>
      <c r="G79" s="43">
        <v>0</v>
      </c>
    </row>
    <row r="80" spans="1:7" ht="19.5" customHeight="1">
      <c r="A80" s="41" t="s">
        <v>377</v>
      </c>
      <c r="B80" s="81" t="s">
        <v>88</v>
      </c>
      <c r="C80" s="85" t="s">
        <v>123</v>
      </c>
      <c r="D80" s="41" t="s">
        <v>382</v>
      </c>
      <c r="E80" s="42">
        <f t="shared" si="1"/>
        <v>10.03</v>
      </c>
      <c r="F80" s="42">
        <v>10.03</v>
      </c>
      <c r="G80" s="43">
        <v>0</v>
      </c>
    </row>
    <row r="81" spans="1:7" ht="19.5" customHeight="1">
      <c r="A81" s="41" t="s">
        <v>377</v>
      </c>
      <c r="B81" s="81" t="s">
        <v>150</v>
      </c>
      <c r="C81" s="85" t="s">
        <v>123</v>
      </c>
      <c r="D81" s="41" t="s">
        <v>417</v>
      </c>
      <c r="E81" s="42">
        <f t="shared" si="1"/>
        <v>0.87</v>
      </c>
      <c r="F81" s="42">
        <v>0.87</v>
      </c>
      <c r="G81" s="43">
        <v>0</v>
      </c>
    </row>
    <row r="82" spans="1:7" ht="19.5" customHeight="1">
      <c r="A82" s="41" t="s">
        <v>377</v>
      </c>
      <c r="B82" s="81" t="s">
        <v>384</v>
      </c>
      <c r="C82" s="85" t="s">
        <v>123</v>
      </c>
      <c r="D82" s="41" t="s">
        <v>226</v>
      </c>
      <c r="E82" s="42">
        <f t="shared" si="1"/>
        <v>13.37</v>
      </c>
      <c r="F82" s="42">
        <v>13.37</v>
      </c>
      <c r="G82" s="43">
        <v>0</v>
      </c>
    </row>
    <row r="83" spans="1:7" ht="19.5" customHeight="1">
      <c r="A83" s="41" t="s">
        <v>377</v>
      </c>
      <c r="B83" s="81" t="s">
        <v>85</v>
      </c>
      <c r="C83" s="85" t="s">
        <v>123</v>
      </c>
      <c r="D83" s="41" t="s">
        <v>227</v>
      </c>
      <c r="E83" s="42">
        <f t="shared" si="1"/>
        <v>1.37</v>
      </c>
      <c r="F83" s="42">
        <v>1.37</v>
      </c>
      <c r="G83" s="43">
        <v>0</v>
      </c>
    </row>
    <row r="84" spans="1:7" ht="19.5" customHeight="1">
      <c r="A84" s="41" t="s">
        <v>38</v>
      </c>
      <c r="B84" s="81" t="s">
        <v>38</v>
      </c>
      <c r="C84" s="85" t="s">
        <v>38</v>
      </c>
      <c r="D84" s="41" t="s">
        <v>385</v>
      </c>
      <c r="E84" s="42">
        <f t="shared" si="1"/>
        <v>41.89</v>
      </c>
      <c r="F84" s="42">
        <v>0</v>
      </c>
      <c r="G84" s="43">
        <v>41.89</v>
      </c>
    </row>
    <row r="85" spans="1:7" ht="19.5" customHeight="1">
      <c r="A85" s="41" t="s">
        <v>386</v>
      </c>
      <c r="B85" s="81" t="s">
        <v>95</v>
      </c>
      <c r="C85" s="85" t="s">
        <v>123</v>
      </c>
      <c r="D85" s="41" t="s">
        <v>387</v>
      </c>
      <c r="E85" s="42">
        <f t="shared" si="1"/>
        <v>5.44</v>
      </c>
      <c r="F85" s="42">
        <v>0</v>
      </c>
      <c r="G85" s="43">
        <v>5.44</v>
      </c>
    </row>
    <row r="86" spans="1:7" ht="19.5" customHeight="1">
      <c r="A86" s="41" t="s">
        <v>386</v>
      </c>
      <c r="B86" s="81" t="s">
        <v>97</v>
      </c>
      <c r="C86" s="85" t="s">
        <v>123</v>
      </c>
      <c r="D86" s="41" t="s">
        <v>388</v>
      </c>
      <c r="E86" s="42">
        <f t="shared" si="1"/>
        <v>1</v>
      </c>
      <c r="F86" s="42">
        <v>0</v>
      </c>
      <c r="G86" s="43">
        <v>1</v>
      </c>
    </row>
    <row r="87" spans="1:7" ht="19.5" customHeight="1">
      <c r="A87" s="41" t="s">
        <v>386</v>
      </c>
      <c r="B87" s="81" t="s">
        <v>104</v>
      </c>
      <c r="C87" s="85" t="s">
        <v>123</v>
      </c>
      <c r="D87" s="41" t="s">
        <v>390</v>
      </c>
      <c r="E87" s="42">
        <f t="shared" si="1"/>
        <v>2</v>
      </c>
      <c r="F87" s="42">
        <v>0</v>
      </c>
      <c r="G87" s="43">
        <v>2</v>
      </c>
    </row>
    <row r="88" spans="1:7" ht="19.5" customHeight="1">
      <c r="A88" s="41" t="s">
        <v>386</v>
      </c>
      <c r="B88" s="81" t="s">
        <v>131</v>
      </c>
      <c r="C88" s="85" t="s">
        <v>123</v>
      </c>
      <c r="D88" s="41" t="s">
        <v>391</v>
      </c>
      <c r="E88" s="42">
        <f t="shared" si="1"/>
        <v>3</v>
      </c>
      <c r="F88" s="42">
        <v>0</v>
      </c>
      <c r="G88" s="43">
        <v>3</v>
      </c>
    </row>
    <row r="89" spans="1:7" ht="19.5" customHeight="1">
      <c r="A89" s="41" t="s">
        <v>386</v>
      </c>
      <c r="B89" s="81" t="s">
        <v>89</v>
      </c>
      <c r="C89" s="85" t="s">
        <v>123</v>
      </c>
      <c r="D89" s="41" t="s">
        <v>392</v>
      </c>
      <c r="E89" s="42">
        <f t="shared" si="1"/>
        <v>1</v>
      </c>
      <c r="F89" s="42">
        <v>0</v>
      </c>
      <c r="G89" s="43">
        <v>1</v>
      </c>
    </row>
    <row r="90" spans="1:7" ht="19.5" customHeight="1">
      <c r="A90" s="41" t="s">
        <v>386</v>
      </c>
      <c r="B90" s="81" t="s">
        <v>236</v>
      </c>
      <c r="C90" s="85" t="s">
        <v>123</v>
      </c>
      <c r="D90" s="41" t="s">
        <v>393</v>
      </c>
      <c r="E90" s="42">
        <f t="shared" si="1"/>
        <v>3</v>
      </c>
      <c r="F90" s="42">
        <v>0</v>
      </c>
      <c r="G90" s="43">
        <v>3</v>
      </c>
    </row>
    <row r="91" spans="1:7" ht="19.5" customHeight="1">
      <c r="A91" s="41" t="s">
        <v>386</v>
      </c>
      <c r="B91" s="81" t="s">
        <v>111</v>
      </c>
      <c r="C91" s="85" t="s">
        <v>123</v>
      </c>
      <c r="D91" s="41" t="s">
        <v>394</v>
      </c>
      <c r="E91" s="42">
        <f t="shared" si="1"/>
        <v>2</v>
      </c>
      <c r="F91" s="42">
        <v>0</v>
      </c>
      <c r="G91" s="43">
        <v>2</v>
      </c>
    </row>
    <row r="92" spans="1:7" ht="19.5" customHeight="1">
      <c r="A92" s="41" t="s">
        <v>386</v>
      </c>
      <c r="B92" s="81" t="s">
        <v>384</v>
      </c>
      <c r="C92" s="85" t="s">
        <v>123</v>
      </c>
      <c r="D92" s="41" t="s">
        <v>395</v>
      </c>
      <c r="E92" s="42">
        <f t="shared" si="1"/>
        <v>12</v>
      </c>
      <c r="F92" s="42">
        <v>0</v>
      </c>
      <c r="G92" s="43">
        <v>12</v>
      </c>
    </row>
    <row r="93" spans="1:7" ht="19.5" customHeight="1">
      <c r="A93" s="41" t="s">
        <v>386</v>
      </c>
      <c r="B93" s="81" t="s">
        <v>403</v>
      </c>
      <c r="C93" s="85" t="s">
        <v>123</v>
      </c>
      <c r="D93" s="41" t="s">
        <v>404</v>
      </c>
      <c r="E93" s="42">
        <f t="shared" si="1"/>
        <v>2.23</v>
      </c>
      <c r="F93" s="42">
        <v>0</v>
      </c>
      <c r="G93" s="43">
        <v>2.23</v>
      </c>
    </row>
    <row r="94" spans="1:7" ht="19.5" customHeight="1">
      <c r="A94" s="41" t="s">
        <v>386</v>
      </c>
      <c r="B94" s="81" t="s">
        <v>405</v>
      </c>
      <c r="C94" s="85" t="s">
        <v>123</v>
      </c>
      <c r="D94" s="41" t="s">
        <v>406</v>
      </c>
      <c r="E94" s="42">
        <f t="shared" si="1"/>
        <v>1.24</v>
      </c>
      <c r="F94" s="42">
        <v>0</v>
      </c>
      <c r="G94" s="43">
        <v>1.24</v>
      </c>
    </row>
    <row r="95" spans="1:7" ht="19.5" customHeight="1">
      <c r="A95" s="41" t="s">
        <v>386</v>
      </c>
      <c r="B95" s="81" t="s">
        <v>407</v>
      </c>
      <c r="C95" s="85" t="s">
        <v>123</v>
      </c>
      <c r="D95" s="41" t="s">
        <v>235</v>
      </c>
      <c r="E95" s="42">
        <f t="shared" si="1"/>
        <v>3.75</v>
      </c>
      <c r="F95" s="42">
        <v>0</v>
      </c>
      <c r="G95" s="43">
        <v>3.75</v>
      </c>
    </row>
    <row r="96" spans="1:7" ht="19.5" customHeight="1">
      <c r="A96" s="41" t="s">
        <v>386</v>
      </c>
      <c r="B96" s="81" t="s">
        <v>85</v>
      </c>
      <c r="C96" s="85" t="s">
        <v>123</v>
      </c>
      <c r="D96" s="41" t="s">
        <v>238</v>
      </c>
      <c r="E96" s="42">
        <f t="shared" si="1"/>
        <v>5.23</v>
      </c>
      <c r="F96" s="42">
        <v>0</v>
      </c>
      <c r="G96" s="43">
        <v>5.23</v>
      </c>
    </row>
    <row r="97" spans="1:7" ht="19.5" customHeight="1">
      <c r="A97" s="41" t="s">
        <v>38</v>
      </c>
      <c r="B97" s="81" t="s">
        <v>38</v>
      </c>
      <c r="C97" s="85" t="s">
        <v>38</v>
      </c>
      <c r="D97" s="41" t="s">
        <v>246</v>
      </c>
      <c r="E97" s="42">
        <f t="shared" si="1"/>
        <v>0.01</v>
      </c>
      <c r="F97" s="42">
        <v>0.01</v>
      </c>
      <c r="G97" s="43">
        <v>0</v>
      </c>
    </row>
    <row r="98" spans="1:7" ht="19.5" customHeight="1">
      <c r="A98" s="41" t="s">
        <v>410</v>
      </c>
      <c r="B98" s="81" t="s">
        <v>236</v>
      </c>
      <c r="C98" s="85" t="s">
        <v>123</v>
      </c>
      <c r="D98" s="41" t="s">
        <v>418</v>
      </c>
      <c r="E98" s="42">
        <f t="shared" si="1"/>
        <v>0.01</v>
      </c>
      <c r="F98" s="42">
        <v>0.01</v>
      </c>
      <c r="G98" s="43">
        <v>0</v>
      </c>
    </row>
    <row r="99" spans="1:7" ht="19.5" customHeight="1">
      <c r="A99" s="41" t="s">
        <v>38</v>
      </c>
      <c r="B99" s="81" t="s">
        <v>38</v>
      </c>
      <c r="C99" s="85" t="s">
        <v>38</v>
      </c>
      <c r="D99" s="41" t="s">
        <v>126</v>
      </c>
      <c r="E99" s="42">
        <f t="shared" si="1"/>
        <v>212.94</v>
      </c>
      <c r="F99" s="42">
        <v>185.26</v>
      </c>
      <c r="G99" s="43">
        <v>27.68</v>
      </c>
    </row>
    <row r="100" spans="1:7" ht="19.5" customHeight="1">
      <c r="A100" s="41" t="s">
        <v>38</v>
      </c>
      <c r="B100" s="81" t="s">
        <v>38</v>
      </c>
      <c r="C100" s="85" t="s">
        <v>38</v>
      </c>
      <c r="D100" s="41" t="s">
        <v>376</v>
      </c>
      <c r="E100" s="42">
        <f t="shared" si="1"/>
        <v>183.87</v>
      </c>
      <c r="F100" s="42">
        <v>183.87</v>
      </c>
      <c r="G100" s="43">
        <v>0</v>
      </c>
    </row>
    <row r="101" spans="1:7" ht="19.5" customHeight="1">
      <c r="A101" s="41" t="s">
        <v>377</v>
      </c>
      <c r="B101" s="81" t="s">
        <v>95</v>
      </c>
      <c r="C101" s="85" t="s">
        <v>127</v>
      </c>
      <c r="D101" s="41" t="s">
        <v>378</v>
      </c>
      <c r="E101" s="42">
        <f t="shared" si="1"/>
        <v>38.89</v>
      </c>
      <c r="F101" s="42">
        <v>38.89</v>
      </c>
      <c r="G101" s="43">
        <v>0</v>
      </c>
    </row>
    <row r="102" spans="1:7" ht="19.5" customHeight="1">
      <c r="A102" s="41" t="s">
        <v>377</v>
      </c>
      <c r="B102" s="81" t="s">
        <v>97</v>
      </c>
      <c r="C102" s="85" t="s">
        <v>127</v>
      </c>
      <c r="D102" s="41" t="s">
        <v>379</v>
      </c>
      <c r="E102" s="42">
        <f t="shared" si="1"/>
        <v>4</v>
      </c>
      <c r="F102" s="42">
        <v>4</v>
      </c>
      <c r="G102" s="43">
        <v>0</v>
      </c>
    </row>
    <row r="103" spans="1:7" ht="19.5" customHeight="1">
      <c r="A103" s="41" t="s">
        <v>377</v>
      </c>
      <c r="B103" s="81" t="s">
        <v>89</v>
      </c>
      <c r="C103" s="85" t="s">
        <v>127</v>
      </c>
      <c r="D103" s="41" t="s">
        <v>416</v>
      </c>
      <c r="E103" s="42">
        <f t="shared" si="1"/>
        <v>38.46</v>
      </c>
      <c r="F103" s="42">
        <v>38.46</v>
      </c>
      <c r="G103" s="43">
        <v>0</v>
      </c>
    </row>
    <row r="104" spans="1:7" ht="19.5" customHeight="1">
      <c r="A104" s="41" t="s">
        <v>377</v>
      </c>
      <c r="B104" s="81" t="s">
        <v>92</v>
      </c>
      <c r="C104" s="85" t="s">
        <v>127</v>
      </c>
      <c r="D104" s="41" t="s">
        <v>381</v>
      </c>
      <c r="E104" s="42">
        <f t="shared" si="1"/>
        <v>12.98</v>
      </c>
      <c r="F104" s="42">
        <v>12.98</v>
      </c>
      <c r="G104" s="43">
        <v>0</v>
      </c>
    </row>
    <row r="105" spans="1:7" ht="19.5" customHeight="1">
      <c r="A105" s="41" t="s">
        <v>377</v>
      </c>
      <c r="B105" s="81" t="s">
        <v>88</v>
      </c>
      <c r="C105" s="85" t="s">
        <v>127</v>
      </c>
      <c r="D105" s="41" t="s">
        <v>382</v>
      </c>
      <c r="E105" s="42">
        <f t="shared" si="1"/>
        <v>8.95</v>
      </c>
      <c r="F105" s="42">
        <v>8.95</v>
      </c>
      <c r="G105" s="43">
        <v>0</v>
      </c>
    </row>
    <row r="106" spans="1:7" ht="19.5" customHeight="1">
      <c r="A106" s="41" t="s">
        <v>377</v>
      </c>
      <c r="B106" s="81" t="s">
        <v>150</v>
      </c>
      <c r="C106" s="85" t="s">
        <v>127</v>
      </c>
      <c r="D106" s="41" t="s">
        <v>417</v>
      </c>
      <c r="E106" s="42">
        <f t="shared" si="1"/>
        <v>2.09</v>
      </c>
      <c r="F106" s="42">
        <v>2.09</v>
      </c>
      <c r="G106" s="43">
        <v>0</v>
      </c>
    </row>
    <row r="107" spans="1:7" ht="19.5" customHeight="1">
      <c r="A107" s="41" t="s">
        <v>377</v>
      </c>
      <c r="B107" s="81" t="s">
        <v>384</v>
      </c>
      <c r="C107" s="85" t="s">
        <v>127</v>
      </c>
      <c r="D107" s="41" t="s">
        <v>226</v>
      </c>
      <c r="E107" s="42">
        <f t="shared" si="1"/>
        <v>10.86</v>
      </c>
      <c r="F107" s="42">
        <v>10.86</v>
      </c>
      <c r="G107" s="43">
        <v>0</v>
      </c>
    </row>
    <row r="108" spans="1:7" ht="19.5" customHeight="1">
      <c r="A108" s="41" t="s">
        <v>377</v>
      </c>
      <c r="B108" s="81" t="s">
        <v>85</v>
      </c>
      <c r="C108" s="85" t="s">
        <v>127</v>
      </c>
      <c r="D108" s="41" t="s">
        <v>227</v>
      </c>
      <c r="E108" s="42">
        <f t="shared" si="1"/>
        <v>67.64</v>
      </c>
      <c r="F108" s="42">
        <v>67.64</v>
      </c>
      <c r="G108" s="43">
        <v>0</v>
      </c>
    </row>
    <row r="109" spans="1:7" ht="19.5" customHeight="1">
      <c r="A109" s="41" t="s">
        <v>38</v>
      </c>
      <c r="B109" s="81" t="s">
        <v>38</v>
      </c>
      <c r="C109" s="85" t="s">
        <v>38</v>
      </c>
      <c r="D109" s="41" t="s">
        <v>385</v>
      </c>
      <c r="E109" s="42">
        <f t="shared" si="1"/>
        <v>27.68</v>
      </c>
      <c r="F109" s="42">
        <v>0</v>
      </c>
      <c r="G109" s="43">
        <v>27.68</v>
      </c>
    </row>
    <row r="110" spans="1:7" ht="19.5" customHeight="1">
      <c r="A110" s="41" t="s">
        <v>386</v>
      </c>
      <c r="B110" s="81" t="s">
        <v>95</v>
      </c>
      <c r="C110" s="85" t="s">
        <v>127</v>
      </c>
      <c r="D110" s="41" t="s">
        <v>387</v>
      </c>
      <c r="E110" s="42">
        <f t="shared" si="1"/>
        <v>4.33</v>
      </c>
      <c r="F110" s="42">
        <v>0</v>
      </c>
      <c r="G110" s="43">
        <v>4.33</v>
      </c>
    </row>
    <row r="111" spans="1:7" ht="19.5" customHeight="1">
      <c r="A111" s="41" t="s">
        <v>386</v>
      </c>
      <c r="B111" s="81" t="s">
        <v>104</v>
      </c>
      <c r="C111" s="85" t="s">
        <v>127</v>
      </c>
      <c r="D111" s="41" t="s">
        <v>390</v>
      </c>
      <c r="E111" s="42">
        <f t="shared" si="1"/>
        <v>1</v>
      </c>
      <c r="F111" s="42">
        <v>0</v>
      </c>
      <c r="G111" s="43">
        <v>1</v>
      </c>
    </row>
    <row r="112" spans="1:7" ht="19.5" customHeight="1">
      <c r="A112" s="41" t="s">
        <v>386</v>
      </c>
      <c r="B112" s="81" t="s">
        <v>131</v>
      </c>
      <c r="C112" s="85" t="s">
        <v>127</v>
      </c>
      <c r="D112" s="41" t="s">
        <v>391</v>
      </c>
      <c r="E112" s="42">
        <f t="shared" si="1"/>
        <v>3</v>
      </c>
      <c r="F112" s="42">
        <v>0</v>
      </c>
      <c r="G112" s="43">
        <v>3</v>
      </c>
    </row>
    <row r="113" spans="1:7" ht="19.5" customHeight="1">
      <c r="A113" s="41" t="s">
        <v>386</v>
      </c>
      <c r="B113" s="81" t="s">
        <v>89</v>
      </c>
      <c r="C113" s="85" t="s">
        <v>127</v>
      </c>
      <c r="D113" s="41" t="s">
        <v>392</v>
      </c>
      <c r="E113" s="42">
        <f t="shared" si="1"/>
        <v>1.2</v>
      </c>
      <c r="F113" s="42">
        <v>0</v>
      </c>
      <c r="G113" s="43">
        <v>1.2</v>
      </c>
    </row>
    <row r="114" spans="1:7" ht="19.5" customHeight="1">
      <c r="A114" s="41" t="s">
        <v>386</v>
      </c>
      <c r="B114" s="81" t="s">
        <v>111</v>
      </c>
      <c r="C114" s="85" t="s">
        <v>127</v>
      </c>
      <c r="D114" s="41" t="s">
        <v>394</v>
      </c>
      <c r="E114" s="42">
        <f t="shared" si="1"/>
        <v>1.5</v>
      </c>
      <c r="F114" s="42">
        <v>0</v>
      </c>
      <c r="G114" s="43">
        <v>1.5</v>
      </c>
    </row>
    <row r="115" spans="1:7" ht="19.5" customHeight="1">
      <c r="A115" s="41" t="s">
        <v>386</v>
      </c>
      <c r="B115" s="81" t="s">
        <v>384</v>
      </c>
      <c r="C115" s="85" t="s">
        <v>127</v>
      </c>
      <c r="D115" s="41" t="s">
        <v>395</v>
      </c>
      <c r="E115" s="42">
        <f t="shared" si="1"/>
        <v>9</v>
      </c>
      <c r="F115" s="42">
        <v>0</v>
      </c>
      <c r="G115" s="43">
        <v>9</v>
      </c>
    </row>
    <row r="116" spans="1:7" ht="19.5" customHeight="1">
      <c r="A116" s="41" t="s">
        <v>386</v>
      </c>
      <c r="B116" s="81" t="s">
        <v>400</v>
      </c>
      <c r="C116" s="85" t="s">
        <v>127</v>
      </c>
      <c r="D116" s="41" t="s">
        <v>234</v>
      </c>
      <c r="E116" s="42">
        <f t="shared" si="1"/>
        <v>0.5</v>
      </c>
      <c r="F116" s="42">
        <v>0</v>
      </c>
      <c r="G116" s="43">
        <v>0.5</v>
      </c>
    </row>
    <row r="117" spans="1:7" ht="19.5" customHeight="1">
      <c r="A117" s="41" t="s">
        <v>386</v>
      </c>
      <c r="B117" s="81" t="s">
        <v>403</v>
      </c>
      <c r="C117" s="85" t="s">
        <v>127</v>
      </c>
      <c r="D117" s="41" t="s">
        <v>404</v>
      </c>
      <c r="E117" s="42">
        <f t="shared" si="1"/>
        <v>1.98</v>
      </c>
      <c r="F117" s="42">
        <v>0</v>
      </c>
      <c r="G117" s="43">
        <v>1.98</v>
      </c>
    </row>
    <row r="118" spans="1:7" ht="19.5" customHeight="1">
      <c r="A118" s="41" t="s">
        <v>386</v>
      </c>
      <c r="B118" s="81" t="s">
        <v>405</v>
      </c>
      <c r="C118" s="85" t="s">
        <v>127</v>
      </c>
      <c r="D118" s="41" t="s">
        <v>406</v>
      </c>
      <c r="E118" s="42">
        <f t="shared" si="1"/>
        <v>1.17</v>
      </c>
      <c r="F118" s="42">
        <v>0</v>
      </c>
      <c r="G118" s="43">
        <v>1.17</v>
      </c>
    </row>
    <row r="119" spans="1:7" ht="19.5" customHeight="1">
      <c r="A119" s="41" t="s">
        <v>386</v>
      </c>
      <c r="B119" s="81" t="s">
        <v>85</v>
      </c>
      <c r="C119" s="85" t="s">
        <v>127</v>
      </c>
      <c r="D119" s="41" t="s">
        <v>238</v>
      </c>
      <c r="E119" s="42">
        <f t="shared" si="1"/>
        <v>4</v>
      </c>
      <c r="F119" s="42">
        <v>0</v>
      </c>
      <c r="G119" s="43">
        <v>4</v>
      </c>
    </row>
    <row r="120" spans="1:7" ht="19.5" customHeight="1">
      <c r="A120" s="41" t="s">
        <v>38</v>
      </c>
      <c r="B120" s="81" t="s">
        <v>38</v>
      </c>
      <c r="C120" s="85" t="s">
        <v>38</v>
      </c>
      <c r="D120" s="41" t="s">
        <v>246</v>
      </c>
      <c r="E120" s="42">
        <f t="shared" si="1"/>
        <v>1.39</v>
      </c>
      <c r="F120" s="42">
        <v>1.39</v>
      </c>
      <c r="G120" s="43">
        <v>0</v>
      </c>
    </row>
    <row r="121" spans="1:7" ht="19.5" customHeight="1">
      <c r="A121" s="41" t="s">
        <v>410</v>
      </c>
      <c r="B121" s="81" t="s">
        <v>104</v>
      </c>
      <c r="C121" s="85" t="s">
        <v>127</v>
      </c>
      <c r="D121" s="41" t="s">
        <v>412</v>
      </c>
      <c r="E121" s="42">
        <f t="shared" si="1"/>
        <v>1.35</v>
      </c>
      <c r="F121" s="42">
        <v>1.35</v>
      </c>
      <c r="G121" s="43">
        <v>0</v>
      </c>
    </row>
    <row r="122" spans="1:7" ht="19.5" customHeight="1">
      <c r="A122" s="41" t="s">
        <v>410</v>
      </c>
      <c r="B122" s="81" t="s">
        <v>236</v>
      </c>
      <c r="C122" s="85" t="s">
        <v>127</v>
      </c>
      <c r="D122" s="41" t="s">
        <v>418</v>
      </c>
      <c r="E122" s="42">
        <f t="shared" si="1"/>
        <v>0.04</v>
      </c>
      <c r="F122" s="42">
        <v>0.04</v>
      </c>
      <c r="G122" s="43">
        <v>0</v>
      </c>
    </row>
    <row r="123" spans="1:7" ht="19.5" customHeight="1">
      <c r="A123" s="41" t="s">
        <v>38</v>
      </c>
      <c r="B123" s="81" t="s">
        <v>38</v>
      </c>
      <c r="C123" s="85" t="s">
        <v>38</v>
      </c>
      <c r="D123" s="41" t="s">
        <v>128</v>
      </c>
      <c r="E123" s="42">
        <f t="shared" si="1"/>
        <v>927.92</v>
      </c>
      <c r="F123" s="42">
        <v>661.3</v>
      </c>
      <c r="G123" s="43">
        <v>266.62</v>
      </c>
    </row>
    <row r="124" spans="1:7" ht="19.5" customHeight="1">
      <c r="A124" s="41" t="s">
        <v>38</v>
      </c>
      <c r="B124" s="81" t="s">
        <v>38</v>
      </c>
      <c r="C124" s="85" t="s">
        <v>38</v>
      </c>
      <c r="D124" s="41" t="s">
        <v>129</v>
      </c>
      <c r="E124" s="42">
        <f t="shared" si="1"/>
        <v>298.85</v>
      </c>
      <c r="F124" s="42">
        <v>222.69</v>
      </c>
      <c r="G124" s="43">
        <v>76.16</v>
      </c>
    </row>
    <row r="125" spans="1:7" ht="19.5" customHeight="1">
      <c r="A125" s="41" t="s">
        <v>38</v>
      </c>
      <c r="B125" s="81" t="s">
        <v>38</v>
      </c>
      <c r="C125" s="85" t="s">
        <v>38</v>
      </c>
      <c r="D125" s="41" t="s">
        <v>376</v>
      </c>
      <c r="E125" s="42">
        <f t="shared" si="1"/>
        <v>222.61</v>
      </c>
      <c r="F125" s="42">
        <v>222.61</v>
      </c>
      <c r="G125" s="43">
        <v>0</v>
      </c>
    </row>
    <row r="126" spans="1:7" ht="19.5" customHeight="1">
      <c r="A126" s="41" t="s">
        <v>377</v>
      </c>
      <c r="B126" s="81" t="s">
        <v>95</v>
      </c>
      <c r="C126" s="85" t="s">
        <v>130</v>
      </c>
      <c r="D126" s="41" t="s">
        <v>378</v>
      </c>
      <c r="E126" s="42">
        <f t="shared" si="1"/>
        <v>73.66</v>
      </c>
      <c r="F126" s="42">
        <v>73.66</v>
      </c>
      <c r="G126" s="43">
        <v>0</v>
      </c>
    </row>
    <row r="127" spans="1:7" ht="19.5" customHeight="1">
      <c r="A127" s="41" t="s">
        <v>377</v>
      </c>
      <c r="B127" s="81" t="s">
        <v>97</v>
      </c>
      <c r="C127" s="85" t="s">
        <v>130</v>
      </c>
      <c r="D127" s="41" t="s">
        <v>379</v>
      </c>
      <c r="E127" s="42">
        <f t="shared" si="1"/>
        <v>6.53</v>
      </c>
      <c r="F127" s="42">
        <v>6.53</v>
      </c>
      <c r="G127" s="43">
        <v>0</v>
      </c>
    </row>
    <row r="128" spans="1:7" ht="19.5" customHeight="1">
      <c r="A128" s="41" t="s">
        <v>377</v>
      </c>
      <c r="B128" s="81" t="s">
        <v>89</v>
      </c>
      <c r="C128" s="85" t="s">
        <v>130</v>
      </c>
      <c r="D128" s="41" t="s">
        <v>416</v>
      </c>
      <c r="E128" s="42">
        <f t="shared" si="1"/>
        <v>69.79</v>
      </c>
      <c r="F128" s="42">
        <v>69.79</v>
      </c>
      <c r="G128" s="43">
        <v>0</v>
      </c>
    </row>
    <row r="129" spans="1:7" ht="19.5" customHeight="1">
      <c r="A129" s="41" t="s">
        <v>377</v>
      </c>
      <c r="B129" s="81" t="s">
        <v>92</v>
      </c>
      <c r="C129" s="85" t="s">
        <v>130</v>
      </c>
      <c r="D129" s="41" t="s">
        <v>381</v>
      </c>
      <c r="E129" s="42">
        <f t="shared" si="1"/>
        <v>29.15</v>
      </c>
      <c r="F129" s="42">
        <v>29.15</v>
      </c>
      <c r="G129" s="43">
        <v>0</v>
      </c>
    </row>
    <row r="130" spans="1:7" ht="19.5" customHeight="1">
      <c r="A130" s="41" t="s">
        <v>377</v>
      </c>
      <c r="B130" s="81" t="s">
        <v>236</v>
      </c>
      <c r="C130" s="85" t="s">
        <v>130</v>
      </c>
      <c r="D130" s="41" t="s">
        <v>419</v>
      </c>
      <c r="E130" s="42">
        <f t="shared" si="1"/>
        <v>11.66</v>
      </c>
      <c r="F130" s="42">
        <v>11.66</v>
      </c>
      <c r="G130" s="43">
        <v>0</v>
      </c>
    </row>
    <row r="131" spans="1:7" ht="19.5" customHeight="1">
      <c r="A131" s="41" t="s">
        <v>377</v>
      </c>
      <c r="B131" s="81" t="s">
        <v>88</v>
      </c>
      <c r="C131" s="85" t="s">
        <v>130</v>
      </c>
      <c r="D131" s="41" t="s">
        <v>382</v>
      </c>
      <c r="E131" s="42">
        <f t="shared" si="1"/>
        <v>13.13</v>
      </c>
      <c r="F131" s="42">
        <v>13.13</v>
      </c>
      <c r="G131" s="43">
        <v>0</v>
      </c>
    </row>
    <row r="132" spans="1:7" ht="19.5" customHeight="1">
      <c r="A132" s="41" t="s">
        <v>377</v>
      </c>
      <c r="B132" s="81" t="s">
        <v>150</v>
      </c>
      <c r="C132" s="85" t="s">
        <v>130</v>
      </c>
      <c r="D132" s="41" t="s">
        <v>417</v>
      </c>
      <c r="E132" s="42">
        <f t="shared" si="1"/>
        <v>1.19</v>
      </c>
      <c r="F132" s="42">
        <v>1.19</v>
      </c>
      <c r="G132" s="43">
        <v>0</v>
      </c>
    </row>
    <row r="133" spans="1:7" ht="19.5" customHeight="1">
      <c r="A133" s="41" t="s">
        <v>377</v>
      </c>
      <c r="B133" s="81" t="s">
        <v>384</v>
      </c>
      <c r="C133" s="85" t="s">
        <v>130</v>
      </c>
      <c r="D133" s="41" t="s">
        <v>226</v>
      </c>
      <c r="E133" s="42">
        <f t="shared" si="1"/>
        <v>17.5</v>
      </c>
      <c r="F133" s="42">
        <v>17.5</v>
      </c>
      <c r="G133" s="43">
        <v>0</v>
      </c>
    </row>
    <row r="134" spans="1:7" ht="19.5" customHeight="1">
      <c r="A134" s="41" t="s">
        <v>38</v>
      </c>
      <c r="B134" s="81" t="s">
        <v>38</v>
      </c>
      <c r="C134" s="85" t="s">
        <v>38</v>
      </c>
      <c r="D134" s="41" t="s">
        <v>385</v>
      </c>
      <c r="E134" s="42">
        <f t="shared" si="1"/>
        <v>76.16</v>
      </c>
      <c r="F134" s="42">
        <v>0</v>
      </c>
      <c r="G134" s="43">
        <v>76.16</v>
      </c>
    </row>
    <row r="135" spans="1:7" ht="19.5" customHeight="1">
      <c r="A135" s="41" t="s">
        <v>386</v>
      </c>
      <c r="B135" s="81" t="s">
        <v>95</v>
      </c>
      <c r="C135" s="85" t="s">
        <v>130</v>
      </c>
      <c r="D135" s="41" t="s">
        <v>387</v>
      </c>
      <c r="E135" s="42">
        <f aca="true" t="shared" si="2" ref="E135:E198">SUM(F135:G135)</f>
        <v>5</v>
      </c>
      <c r="F135" s="42">
        <v>0</v>
      </c>
      <c r="G135" s="43">
        <v>5</v>
      </c>
    </row>
    <row r="136" spans="1:7" ht="19.5" customHeight="1">
      <c r="A136" s="41" t="s">
        <v>386</v>
      </c>
      <c r="B136" s="81" t="s">
        <v>104</v>
      </c>
      <c r="C136" s="85" t="s">
        <v>130</v>
      </c>
      <c r="D136" s="41" t="s">
        <v>390</v>
      </c>
      <c r="E136" s="42">
        <f t="shared" si="2"/>
        <v>1</v>
      </c>
      <c r="F136" s="42">
        <v>0</v>
      </c>
      <c r="G136" s="43">
        <v>1</v>
      </c>
    </row>
    <row r="137" spans="1:7" ht="19.5" customHeight="1">
      <c r="A137" s="41" t="s">
        <v>386</v>
      </c>
      <c r="B137" s="81" t="s">
        <v>131</v>
      </c>
      <c r="C137" s="85" t="s">
        <v>130</v>
      </c>
      <c r="D137" s="41" t="s">
        <v>391</v>
      </c>
      <c r="E137" s="42">
        <f t="shared" si="2"/>
        <v>1</v>
      </c>
      <c r="F137" s="42">
        <v>0</v>
      </c>
      <c r="G137" s="43">
        <v>1</v>
      </c>
    </row>
    <row r="138" spans="1:7" ht="19.5" customHeight="1">
      <c r="A138" s="41" t="s">
        <v>386</v>
      </c>
      <c r="B138" s="81" t="s">
        <v>89</v>
      </c>
      <c r="C138" s="85" t="s">
        <v>130</v>
      </c>
      <c r="D138" s="41" t="s">
        <v>392</v>
      </c>
      <c r="E138" s="42">
        <f t="shared" si="2"/>
        <v>1</v>
      </c>
      <c r="F138" s="42">
        <v>0</v>
      </c>
      <c r="G138" s="43">
        <v>1</v>
      </c>
    </row>
    <row r="139" spans="1:7" ht="19.5" customHeight="1">
      <c r="A139" s="41" t="s">
        <v>386</v>
      </c>
      <c r="B139" s="81" t="s">
        <v>236</v>
      </c>
      <c r="C139" s="85" t="s">
        <v>130</v>
      </c>
      <c r="D139" s="41" t="s">
        <v>393</v>
      </c>
      <c r="E139" s="42">
        <f t="shared" si="2"/>
        <v>10</v>
      </c>
      <c r="F139" s="42">
        <v>0</v>
      </c>
      <c r="G139" s="43">
        <v>10</v>
      </c>
    </row>
    <row r="140" spans="1:7" ht="19.5" customHeight="1">
      <c r="A140" s="41" t="s">
        <v>386</v>
      </c>
      <c r="B140" s="81" t="s">
        <v>111</v>
      </c>
      <c r="C140" s="85" t="s">
        <v>130</v>
      </c>
      <c r="D140" s="41" t="s">
        <v>394</v>
      </c>
      <c r="E140" s="42">
        <f t="shared" si="2"/>
        <v>15.01</v>
      </c>
      <c r="F140" s="42">
        <v>0</v>
      </c>
      <c r="G140" s="43">
        <v>15.01</v>
      </c>
    </row>
    <row r="141" spans="1:7" ht="19.5" customHeight="1">
      <c r="A141" s="41" t="s">
        <v>386</v>
      </c>
      <c r="B141" s="81" t="s">
        <v>384</v>
      </c>
      <c r="C141" s="85" t="s">
        <v>130</v>
      </c>
      <c r="D141" s="41" t="s">
        <v>395</v>
      </c>
      <c r="E141" s="42">
        <f t="shared" si="2"/>
        <v>5</v>
      </c>
      <c r="F141" s="42">
        <v>0</v>
      </c>
      <c r="G141" s="43">
        <v>5</v>
      </c>
    </row>
    <row r="142" spans="1:7" ht="19.5" customHeight="1">
      <c r="A142" s="41" t="s">
        <v>386</v>
      </c>
      <c r="B142" s="81" t="s">
        <v>399</v>
      </c>
      <c r="C142" s="85" t="s">
        <v>130</v>
      </c>
      <c r="D142" s="41" t="s">
        <v>232</v>
      </c>
      <c r="E142" s="42">
        <f t="shared" si="2"/>
        <v>27</v>
      </c>
      <c r="F142" s="42">
        <v>0</v>
      </c>
      <c r="G142" s="43">
        <v>27</v>
      </c>
    </row>
    <row r="143" spans="1:7" ht="19.5" customHeight="1">
      <c r="A143" s="41" t="s">
        <v>386</v>
      </c>
      <c r="B143" s="81" t="s">
        <v>400</v>
      </c>
      <c r="C143" s="85" t="s">
        <v>130</v>
      </c>
      <c r="D143" s="41" t="s">
        <v>234</v>
      </c>
      <c r="E143" s="42">
        <f t="shared" si="2"/>
        <v>1</v>
      </c>
      <c r="F143" s="42">
        <v>0</v>
      </c>
      <c r="G143" s="43">
        <v>1</v>
      </c>
    </row>
    <row r="144" spans="1:7" ht="19.5" customHeight="1">
      <c r="A144" s="41" t="s">
        <v>386</v>
      </c>
      <c r="B144" s="81" t="s">
        <v>403</v>
      </c>
      <c r="C144" s="85" t="s">
        <v>130</v>
      </c>
      <c r="D144" s="41" t="s">
        <v>404</v>
      </c>
      <c r="E144" s="42">
        <f t="shared" si="2"/>
        <v>2.92</v>
      </c>
      <c r="F144" s="42">
        <v>0</v>
      </c>
      <c r="G144" s="43">
        <v>2.92</v>
      </c>
    </row>
    <row r="145" spans="1:7" ht="19.5" customHeight="1">
      <c r="A145" s="41" t="s">
        <v>386</v>
      </c>
      <c r="B145" s="81" t="s">
        <v>405</v>
      </c>
      <c r="C145" s="85" t="s">
        <v>130</v>
      </c>
      <c r="D145" s="41" t="s">
        <v>406</v>
      </c>
      <c r="E145" s="42">
        <f t="shared" si="2"/>
        <v>2.21</v>
      </c>
      <c r="F145" s="42">
        <v>0</v>
      </c>
      <c r="G145" s="43">
        <v>2.21</v>
      </c>
    </row>
    <row r="146" spans="1:7" ht="19.5" customHeight="1">
      <c r="A146" s="41" t="s">
        <v>386</v>
      </c>
      <c r="B146" s="81" t="s">
        <v>407</v>
      </c>
      <c r="C146" s="85" t="s">
        <v>130</v>
      </c>
      <c r="D146" s="41" t="s">
        <v>235</v>
      </c>
      <c r="E146" s="42">
        <f t="shared" si="2"/>
        <v>3.5</v>
      </c>
      <c r="F146" s="42">
        <v>0</v>
      </c>
      <c r="G146" s="43">
        <v>3.5</v>
      </c>
    </row>
    <row r="147" spans="1:7" ht="19.5" customHeight="1">
      <c r="A147" s="41" t="s">
        <v>386</v>
      </c>
      <c r="B147" s="81" t="s">
        <v>85</v>
      </c>
      <c r="C147" s="85" t="s">
        <v>130</v>
      </c>
      <c r="D147" s="41" t="s">
        <v>238</v>
      </c>
      <c r="E147" s="42">
        <f t="shared" si="2"/>
        <v>1.52</v>
      </c>
      <c r="F147" s="42">
        <v>0</v>
      </c>
      <c r="G147" s="43">
        <v>1.52</v>
      </c>
    </row>
    <row r="148" spans="1:7" ht="19.5" customHeight="1">
      <c r="A148" s="41" t="s">
        <v>38</v>
      </c>
      <c r="B148" s="81" t="s">
        <v>38</v>
      </c>
      <c r="C148" s="85" t="s">
        <v>38</v>
      </c>
      <c r="D148" s="41" t="s">
        <v>246</v>
      </c>
      <c r="E148" s="42">
        <f t="shared" si="2"/>
        <v>0.08</v>
      </c>
      <c r="F148" s="42">
        <v>0.08</v>
      </c>
      <c r="G148" s="43">
        <v>0</v>
      </c>
    </row>
    <row r="149" spans="1:7" ht="19.5" customHeight="1">
      <c r="A149" s="41" t="s">
        <v>410</v>
      </c>
      <c r="B149" s="81" t="s">
        <v>236</v>
      </c>
      <c r="C149" s="85" t="s">
        <v>130</v>
      </c>
      <c r="D149" s="41" t="s">
        <v>418</v>
      </c>
      <c r="E149" s="42">
        <f t="shared" si="2"/>
        <v>0.08</v>
      </c>
      <c r="F149" s="42">
        <v>0.08</v>
      </c>
      <c r="G149" s="43">
        <v>0</v>
      </c>
    </row>
    <row r="150" spans="1:7" ht="19.5" customHeight="1">
      <c r="A150" s="41" t="s">
        <v>38</v>
      </c>
      <c r="B150" s="81" t="s">
        <v>38</v>
      </c>
      <c r="C150" s="85" t="s">
        <v>38</v>
      </c>
      <c r="D150" s="41" t="s">
        <v>133</v>
      </c>
      <c r="E150" s="42">
        <f t="shared" si="2"/>
        <v>406.70000000000005</v>
      </c>
      <c r="F150" s="42">
        <v>309.04</v>
      </c>
      <c r="G150" s="43">
        <v>97.66</v>
      </c>
    </row>
    <row r="151" spans="1:7" ht="19.5" customHeight="1">
      <c r="A151" s="41" t="s">
        <v>38</v>
      </c>
      <c r="B151" s="81" t="s">
        <v>38</v>
      </c>
      <c r="C151" s="85" t="s">
        <v>38</v>
      </c>
      <c r="D151" s="41" t="s">
        <v>376</v>
      </c>
      <c r="E151" s="42">
        <f t="shared" si="2"/>
        <v>308.99</v>
      </c>
      <c r="F151" s="42">
        <v>308.99</v>
      </c>
      <c r="G151" s="43">
        <v>0</v>
      </c>
    </row>
    <row r="152" spans="1:7" ht="19.5" customHeight="1">
      <c r="A152" s="41" t="s">
        <v>377</v>
      </c>
      <c r="B152" s="81" t="s">
        <v>95</v>
      </c>
      <c r="C152" s="85" t="s">
        <v>135</v>
      </c>
      <c r="D152" s="41" t="s">
        <v>378</v>
      </c>
      <c r="E152" s="42">
        <f t="shared" si="2"/>
        <v>75.39</v>
      </c>
      <c r="F152" s="42">
        <v>75.39</v>
      </c>
      <c r="G152" s="43">
        <v>0</v>
      </c>
    </row>
    <row r="153" spans="1:7" ht="19.5" customHeight="1">
      <c r="A153" s="41" t="s">
        <v>377</v>
      </c>
      <c r="B153" s="81" t="s">
        <v>97</v>
      </c>
      <c r="C153" s="85" t="s">
        <v>135</v>
      </c>
      <c r="D153" s="41" t="s">
        <v>379</v>
      </c>
      <c r="E153" s="42">
        <f t="shared" si="2"/>
        <v>12.1</v>
      </c>
      <c r="F153" s="42">
        <v>12.1</v>
      </c>
      <c r="G153" s="43">
        <v>0</v>
      </c>
    </row>
    <row r="154" spans="1:7" ht="19.5" customHeight="1">
      <c r="A154" s="41" t="s">
        <v>377</v>
      </c>
      <c r="B154" s="81" t="s">
        <v>89</v>
      </c>
      <c r="C154" s="85" t="s">
        <v>135</v>
      </c>
      <c r="D154" s="41" t="s">
        <v>416</v>
      </c>
      <c r="E154" s="42">
        <f t="shared" si="2"/>
        <v>79.8</v>
      </c>
      <c r="F154" s="42">
        <v>79.8</v>
      </c>
      <c r="G154" s="43">
        <v>0</v>
      </c>
    </row>
    <row r="155" spans="1:7" ht="19.5" customHeight="1">
      <c r="A155" s="41" t="s">
        <v>377</v>
      </c>
      <c r="B155" s="81" t="s">
        <v>92</v>
      </c>
      <c r="C155" s="85" t="s">
        <v>135</v>
      </c>
      <c r="D155" s="41" t="s">
        <v>381</v>
      </c>
      <c r="E155" s="42">
        <f t="shared" si="2"/>
        <v>39.88</v>
      </c>
      <c r="F155" s="42">
        <v>39.88</v>
      </c>
      <c r="G155" s="43">
        <v>0</v>
      </c>
    </row>
    <row r="156" spans="1:7" ht="19.5" customHeight="1">
      <c r="A156" s="41" t="s">
        <v>377</v>
      </c>
      <c r="B156" s="81" t="s">
        <v>236</v>
      </c>
      <c r="C156" s="85" t="s">
        <v>135</v>
      </c>
      <c r="D156" s="41" t="s">
        <v>419</v>
      </c>
      <c r="E156" s="42">
        <f t="shared" si="2"/>
        <v>15.95</v>
      </c>
      <c r="F156" s="42">
        <v>15.95</v>
      </c>
      <c r="G156" s="43">
        <v>0</v>
      </c>
    </row>
    <row r="157" spans="1:7" ht="19.5" customHeight="1">
      <c r="A157" s="41" t="s">
        <v>377</v>
      </c>
      <c r="B157" s="81" t="s">
        <v>88</v>
      </c>
      <c r="C157" s="85" t="s">
        <v>135</v>
      </c>
      <c r="D157" s="41" t="s">
        <v>382</v>
      </c>
      <c r="E157" s="42">
        <f t="shared" si="2"/>
        <v>17.94</v>
      </c>
      <c r="F157" s="42">
        <v>17.94</v>
      </c>
      <c r="G157" s="43">
        <v>0</v>
      </c>
    </row>
    <row r="158" spans="1:7" ht="19.5" customHeight="1">
      <c r="A158" s="41" t="s">
        <v>377</v>
      </c>
      <c r="B158" s="81" t="s">
        <v>150</v>
      </c>
      <c r="C158" s="85" t="s">
        <v>135</v>
      </c>
      <c r="D158" s="41" t="s">
        <v>417</v>
      </c>
      <c r="E158" s="42">
        <f t="shared" si="2"/>
        <v>1.6</v>
      </c>
      <c r="F158" s="42">
        <v>1.6</v>
      </c>
      <c r="G158" s="43">
        <v>0</v>
      </c>
    </row>
    <row r="159" spans="1:7" ht="19.5" customHeight="1">
      <c r="A159" s="41" t="s">
        <v>377</v>
      </c>
      <c r="B159" s="81" t="s">
        <v>384</v>
      </c>
      <c r="C159" s="85" t="s">
        <v>135</v>
      </c>
      <c r="D159" s="41" t="s">
        <v>226</v>
      </c>
      <c r="E159" s="42">
        <f t="shared" si="2"/>
        <v>23.93</v>
      </c>
      <c r="F159" s="42">
        <v>23.93</v>
      </c>
      <c r="G159" s="43">
        <v>0</v>
      </c>
    </row>
    <row r="160" spans="1:7" ht="19.5" customHeight="1">
      <c r="A160" s="41" t="s">
        <v>377</v>
      </c>
      <c r="B160" s="81" t="s">
        <v>85</v>
      </c>
      <c r="C160" s="85" t="s">
        <v>135</v>
      </c>
      <c r="D160" s="41" t="s">
        <v>227</v>
      </c>
      <c r="E160" s="42">
        <f t="shared" si="2"/>
        <v>42.4</v>
      </c>
      <c r="F160" s="42">
        <v>42.4</v>
      </c>
      <c r="G160" s="43">
        <v>0</v>
      </c>
    </row>
    <row r="161" spans="1:7" ht="19.5" customHeight="1">
      <c r="A161" s="41" t="s">
        <v>38</v>
      </c>
      <c r="B161" s="81" t="s">
        <v>38</v>
      </c>
      <c r="C161" s="85" t="s">
        <v>38</v>
      </c>
      <c r="D161" s="41" t="s">
        <v>385</v>
      </c>
      <c r="E161" s="42">
        <f t="shared" si="2"/>
        <v>97.66</v>
      </c>
      <c r="F161" s="42">
        <v>0</v>
      </c>
      <c r="G161" s="43">
        <v>97.66</v>
      </c>
    </row>
    <row r="162" spans="1:7" ht="19.5" customHeight="1">
      <c r="A162" s="41" t="s">
        <v>386</v>
      </c>
      <c r="B162" s="81" t="s">
        <v>95</v>
      </c>
      <c r="C162" s="85" t="s">
        <v>135</v>
      </c>
      <c r="D162" s="41" t="s">
        <v>387</v>
      </c>
      <c r="E162" s="42">
        <f t="shared" si="2"/>
        <v>2</v>
      </c>
      <c r="F162" s="42">
        <v>0</v>
      </c>
      <c r="G162" s="43">
        <v>2</v>
      </c>
    </row>
    <row r="163" spans="1:7" ht="19.5" customHeight="1">
      <c r="A163" s="41" t="s">
        <v>386</v>
      </c>
      <c r="B163" s="81" t="s">
        <v>105</v>
      </c>
      <c r="C163" s="85" t="s">
        <v>135</v>
      </c>
      <c r="D163" s="41" t="s">
        <v>389</v>
      </c>
      <c r="E163" s="42">
        <f t="shared" si="2"/>
        <v>1</v>
      </c>
      <c r="F163" s="42">
        <v>0</v>
      </c>
      <c r="G163" s="43">
        <v>1</v>
      </c>
    </row>
    <row r="164" spans="1:7" ht="19.5" customHeight="1">
      <c r="A164" s="41" t="s">
        <v>386</v>
      </c>
      <c r="B164" s="81" t="s">
        <v>104</v>
      </c>
      <c r="C164" s="85" t="s">
        <v>135</v>
      </c>
      <c r="D164" s="41" t="s">
        <v>390</v>
      </c>
      <c r="E164" s="42">
        <f t="shared" si="2"/>
        <v>2</v>
      </c>
      <c r="F164" s="42">
        <v>0</v>
      </c>
      <c r="G164" s="43">
        <v>2</v>
      </c>
    </row>
    <row r="165" spans="1:7" ht="19.5" customHeight="1">
      <c r="A165" s="41" t="s">
        <v>386</v>
      </c>
      <c r="B165" s="81" t="s">
        <v>131</v>
      </c>
      <c r="C165" s="85" t="s">
        <v>135</v>
      </c>
      <c r="D165" s="41" t="s">
        <v>391</v>
      </c>
      <c r="E165" s="42">
        <f t="shared" si="2"/>
        <v>3</v>
      </c>
      <c r="F165" s="42">
        <v>0</v>
      </c>
      <c r="G165" s="43">
        <v>3</v>
      </c>
    </row>
    <row r="166" spans="1:7" ht="19.5" customHeight="1">
      <c r="A166" s="41" t="s">
        <v>386</v>
      </c>
      <c r="B166" s="81" t="s">
        <v>89</v>
      </c>
      <c r="C166" s="85" t="s">
        <v>135</v>
      </c>
      <c r="D166" s="41" t="s">
        <v>392</v>
      </c>
      <c r="E166" s="42">
        <f t="shared" si="2"/>
        <v>2</v>
      </c>
      <c r="F166" s="42">
        <v>0</v>
      </c>
      <c r="G166" s="43">
        <v>2</v>
      </c>
    </row>
    <row r="167" spans="1:7" ht="19.5" customHeight="1">
      <c r="A167" s="41" t="s">
        <v>386</v>
      </c>
      <c r="B167" s="81" t="s">
        <v>236</v>
      </c>
      <c r="C167" s="85" t="s">
        <v>135</v>
      </c>
      <c r="D167" s="41" t="s">
        <v>393</v>
      </c>
      <c r="E167" s="42">
        <f t="shared" si="2"/>
        <v>3</v>
      </c>
      <c r="F167" s="42">
        <v>0</v>
      </c>
      <c r="G167" s="43">
        <v>3</v>
      </c>
    </row>
    <row r="168" spans="1:7" ht="19.5" customHeight="1">
      <c r="A168" s="41" t="s">
        <v>386</v>
      </c>
      <c r="B168" s="81" t="s">
        <v>111</v>
      </c>
      <c r="C168" s="85" t="s">
        <v>135</v>
      </c>
      <c r="D168" s="41" t="s">
        <v>394</v>
      </c>
      <c r="E168" s="42">
        <f t="shared" si="2"/>
        <v>32</v>
      </c>
      <c r="F168" s="42">
        <v>0</v>
      </c>
      <c r="G168" s="43">
        <v>32</v>
      </c>
    </row>
    <row r="169" spans="1:7" ht="19.5" customHeight="1">
      <c r="A169" s="41" t="s">
        <v>386</v>
      </c>
      <c r="B169" s="81" t="s">
        <v>398</v>
      </c>
      <c r="C169" s="85" t="s">
        <v>135</v>
      </c>
      <c r="D169" s="41" t="s">
        <v>231</v>
      </c>
      <c r="E169" s="42">
        <f t="shared" si="2"/>
        <v>4</v>
      </c>
      <c r="F169" s="42">
        <v>0</v>
      </c>
      <c r="G169" s="43">
        <v>4</v>
      </c>
    </row>
    <row r="170" spans="1:7" ht="19.5" customHeight="1">
      <c r="A170" s="41" t="s">
        <v>386</v>
      </c>
      <c r="B170" s="81" t="s">
        <v>399</v>
      </c>
      <c r="C170" s="85" t="s">
        <v>135</v>
      </c>
      <c r="D170" s="41" t="s">
        <v>232</v>
      </c>
      <c r="E170" s="42">
        <f t="shared" si="2"/>
        <v>12</v>
      </c>
      <c r="F170" s="42">
        <v>0</v>
      </c>
      <c r="G170" s="43">
        <v>12</v>
      </c>
    </row>
    <row r="171" spans="1:7" ht="19.5" customHeight="1">
      <c r="A171" s="41" t="s">
        <v>386</v>
      </c>
      <c r="B171" s="81" t="s">
        <v>400</v>
      </c>
      <c r="C171" s="85" t="s">
        <v>135</v>
      </c>
      <c r="D171" s="41" t="s">
        <v>234</v>
      </c>
      <c r="E171" s="42">
        <f t="shared" si="2"/>
        <v>3.5</v>
      </c>
      <c r="F171" s="42">
        <v>0</v>
      </c>
      <c r="G171" s="43">
        <v>3.5</v>
      </c>
    </row>
    <row r="172" spans="1:7" ht="19.5" customHeight="1">
      <c r="A172" s="41" t="s">
        <v>386</v>
      </c>
      <c r="B172" s="81" t="s">
        <v>401</v>
      </c>
      <c r="C172" s="85" t="s">
        <v>135</v>
      </c>
      <c r="D172" s="41" t="s">
        <v>402</v>
      </c>
      <c r="E172" s="42">
        <f t="shared" si="2"/>
        <v>3</v>
      </c>
      <c r="F172" s="42">
        <v>0</v>
      </c>
      <c r="G172" s="43">
        <v>3</v>
      </c>
    </row>
    <row r="173" spans="1:7" ht="19.5" customHeight="1">
      <c r="A173" s="41" t="s">
        <v>386</v>
      </c>
      <c r="B173" s="81" t="s">
        <v>403</v>
      </c>
      <c r="C173" s="85" t="s">
        <v>135</v>
      </c>
      <c r="D173" s="41" t="s">
        <v>404</v>
      </c>
      <c r="E173" s="42">
        <f t="shared" si="2"/>
        <v>3.99</v>
      </c>
      <c r="F173" s="42">
        <v>0</v>
      </c>
      <c r="G173" s="43">
        <v>3.99</v>
      </c>
    </row>
    <row r="174" spans="1:7" ht="19.5" customHeight="1">
      <c r="A174" s="41" t="s">
        <v>386</v>
      </c>
      <c r="B174" s="81" t="s">
        <v>405</v>
      </c>
      <c r="C174" s="85" t="s">
        <v>135</v>
      </c>
      <c r="D174" s="41" t="s">
        <v>406</v>
      </c>
      <c r="E174" s="42">
        <f t="shared" si="2"/>
        <v>2.26</v>
      </c>
      <c r="F174" s="42">
        <v>0</v>
      </c>
      <c r="G174" s="43">
        <v>2.26</v>
      </c>
    </row>
    <row r="175" spans="1:7" ht="19.5" customHeight="1">
      <c r="A175" s="41" t="s">
        <v>386</v>
      </c>
      <c r="B175" s="81" t="s">
        <v>407</v>
      </c>
      <c r="C175" s="85" t="s">
        <v>135</v>
      </c>
      <c r="D175" s="41" t="s">
        <v>235</v>
      </c>
      <c r="E175" s="42">
        <f t="shared" si="2"/>
        <v>20</v>
      </c>
      <c r="F175" s="42">
        <v>0</v>
      </c>
      <c r="G175" s="43">
        <v>20</v>
      </c>
    </row>
    <row r="176" spans="1:7" ht="19.5" customHeight="1">
      <c r="A176" s="41" t="s">
        <v>386</v>
      </c>
      <c r="B176" s="81" t="s">
        <v>408</v>
      </c>
      <c r="C176" s="85" t="s">
        <v>135</v>
      </c>
      <c r="D176" s="41" t="s">
        <v>409</v>
      </c>
      <c r="E176" s="42">
        <f t="shared" si="2"/>
        <v>2</v>
      </c>
      <c r="F176" s="42">
        <v>0</v>
      </c>
      <c r="G176" s="43">
        <v>2</v>
      </c>
    </row>
    <row r="177" spans="1:7" ht="19.5" customHeight="1">
      <c r="A177" s="41" t="s">
        <v>386</v>
      </c>
      <c r="B177" s="81" t="s">
        <v>85</v>
      </c>
      <c r="C177" s="85" t="s">
        <v>135</v>
      </c>
      <c r="D177" s="41" t="s">
        <v>238</v>
      </c>
      <c r="E177" s="42">
        <f t="shared" si="2"/>
        <v>1.91</v>
      </c>
      <c r="F177" s="42">
        <v>0</v>
      </c>
      <c r="G177" s="43">
        <v>1.91</v>
      </c>
    </row>
    <row r="178" spans="1:7" ht="19.5" customHeight="1">
      <c r="A178" s="41" t="s">
        <v>38</v>
      </c>
      <c r="B178" s="81" t="s">
        <v>38</v>
      </c>
      <c r="C178" s="85" t="s">
        <v>38</v>
      </c>
      <c r="D178" s="41" t="s">
        <v>246</v>
      </c>
      <c r="E178" s="42">
        <f t="shared" si="2"/>
        <v>0.05</v>
      </c>
      <c r="F178" s="42">
        <v>0.05</v>
      </c>
      <c r="G178" s="43">
        <v>0</v>
      </c>
    </row>
    <row r="179" spans="1:7" ht="19.5" customHeight="1">
      <c r="A179" s="41" t="s">
        <v>410</v>
      </c>
      <c r="B179" s="81" t="s">
        <v>236</v>
      </c>
      <c r="C179" s="85" t="s">
        <v>135</v>
      </c>
      <c r="D179" s="41" t="s">
        <v>418</v>
      </c>
      <c r="E179" s="42">
        <f t="shared" si="2"/>
        <v>0.05</v>
      </c>
      <c r="F179" s="42">
        <v>0.05</v>
      </c>
      <c r="G179" s="43">
        <v>0</v>
      </c>
    </row>
    <row r="180" spans="1:7" ht="19.5" customHeight="1">
      <c r="A180" s="41" t="s">
        <v>38</v>
      </c>
      <c r="B180" s="81" t="s">
        <v>38</v>
      </c>
      <c r="C180" s="85" t="s">
        <v>38</v>
      </c>
      <c r="D180" s="41" t="s">
        <v>138</v>
      </c>
      <c r="E180" s="42">
        <f t="shared" si="2"/>
        <v>222.37</v>
      </c>
      <c r="F180" s="42">
        <v>129.57</v>
      </c>
      <c r="G180" s="43">
        <v>92.8</v>
      </c>
    </row>
    <row r="181" spans="1:7" ht="19.5" customHeight="1">
      <c r="A181" s="41" t="s">
        <v>38</v>
      </c>
      <c r="B181" s="81" t="s">
        <v>38</v>
      </c>
      <c r="C181" s="85" t="s">
        <v>38</v>
      </c>
      <c r="D181" s="41" t="s">
        <v>376</v>
      </c>
      <c r="E181" s="42">
        <f t="shared" si="2"/>
        <v>129.54</v>
      </c>
      <c r="F181" s="42">
        <v>129.54</v>
      </c>
      <c r="G181" s="43">
        <v>0</v>
      </c>
    </row>
    <row r="182" spans="1:7" ht="19.5" customHeight="1">
      <c r="A182" s="41" t="s">
        <v>377</v>
      </c>
      <c r="B182" s="81" t="s">
        <v>95</v>
      </c>
      <c r="C182" s="85" t="s">
        <v>139</v>
      </c>
      <c r="D182" s="41" t="s">
        <v>378</v>
      </c>
      <c r="E182" s="42">
        <f t="shared" si="2"/>
        <v>43.07</v>
      </c>
      <c r="F182" s="42">
        <v>43.07</v>
      </c>
      <c r="G182" s="43">
        <v>0</v>
      </c>
    </row>
    <row r="183" spans="1:7" ht="19.5" customHeight="1">
      <c r="A183" s="41" t="s">
        <v>377</v>
      </c>
      <c r="B183" s="81" t="s">
        <v>97</v>
      </c>
      <c r="C183" s="85" t="s">
        <v>139</v>
      </c>
      <c r="D183" s="41" t="s">
        <v>379</v>
      </c>
      <c r="E183" s="42">
        <f t="shared" si="2"/>
        <v>4.57</v>
      </c>
      <c r="F183" s="42">
        <v>4.57</v>
      </c>
      <c r="G183" s="43">
        <v>0</v>
      </c>
    </row>
    <row r="184" spans="1:7" ht="19.5" customHeight="1">
      <c r="A184" s="41" t="s">
        <v>377</v>
      </c>
      <c r="B184" s="81" t="s">
        <v>89</v>
      </c>
      <c r="C184" s="85" t="s">
        <v>139</v>
      </c>
      <c r="D184" s="41" t="s">
        <v>416</v>
      </c>
      <c r="E184" s="42">
        <f t="shared" si="2"/>
        <v>25.09</v>
      </c>
      <c r="F184" s="42">
        <v>25.09</v>
      </c>
      <c r="G184" s="43">
        <v>0</v>
      </c>
    </row>
    <row r="185" spans="1:7" ht="19.5" customHeight="1">
      <c r="A185" s="41" t="s">
        <v>377</v>
      </c>
      <c r="B185" s="81" t="s">
        <v>92</v>
      </c>
      <c r="C185" s="85" t="s">
        <v>139</v>
      </c>
      <c r="D185" s="41" t="s">
        <v>381</v>
      </c>
      <c r="E185" s="42">
        <f t="shared" si="2"/>
        <v>17.48</v>
      </c>
      <c r="F185" s="42">
        <v>17.48</v>
      </c>
      <c r="G185" s="43">
        <v>0</v>
      </c>
    </row>
    <row r="186" spans="1:7" ht="19.5" customHeight="1">
      <c r="A186" s="41" t="s">
        <v>377</v>
      </c>
      <c r="B186" s="81" t="s">
        <v>236</v>
      </c>
      <c r="C186" s="85" t="s">
        <v>139</v>
      </c>
      <c r="D186" s="41" t="s">
        <v>419</v>
      </c>
      <c r="E186" s="42">
        <f t="shared" si="2"/>
        <v>7</v>
      </c>
      <c r="F186" s="42">
        <v>7</v>
      </c>
      <c r="G186" s="43">
        <v>0</v>
      </c>
    </row>
    <row r="187" spans="1:7" ht="19.5" customHeight="1">
      <c r="A187" s="41" t="s">
        <v>377</v>
      </c>
      <c r="B187" s="81" t="s">
        <v>88</v>
      </c>
      <c r="C187" s="85" t="s">
        <v>139</v>
      </c>
      <c r="D187" s="41" t="s">
        <v>382</v>
      </c>
      <c r="E187" s="42">
        <f t="shared" si="2"/>
        <v>7.87</v>
      </c>
      <c r="F187" s="42">
        <v>7.87</v>
      </c>
      <c r="G187" s="43">
        <v>0</v>
      </c>
    </row>
    <row r="188" spans="1:7" ht="19.5" customHeight="1">
      <c r="A188" s="41" t="s">
        <v>377</v>
      </c>
      <c r="B188" s="81" t="s">
        <v>150</v>
      </c>
      <c r="C188" s="85" t="s">
        <v>139</v>
      </c>
      <c r="D188" s="41" t="s">
        <v>417</v>
      </c>
      <c r="E188" s="42">
        <f t="shared" si="2"/>
        <v>0.71</v>
      </c>
      <c r="F188" s="42">
        <v>0.71</v>
      </c>
      <c r="G188" s="43">
        <v>0</v>
      </c>
    </row>
    <row r="189" spans="1:7" ht="19.5" customHeight="1">
      <c r="A189" s="41" t="s">
        <v>377</v>
      </c>
      <c r="B189" s="81" t="s">
        <v>384</v>
      </c>
      <c r="C189" s="85" t="s">
        <v>139</v>
      </c>
      <c r="D189" s="41" t="s">
        <v>226</v>
      </c>
      <c r="E189" s="42">
        <f t="shared" si="2"/>
        <v>12.67</v>
      </c>
      <c r="F189" s="42">
        <v>12.67</v>
      </c>
      <c r="G189" s="43">
        <v>0</v>
      </c>
    </row>
    <row r="190" spans="1:7" ht="19.5" customHeight="1">
      <c r="A190" s="41" t="s">
        <v>377</v>
      </c>
      <c r="B190" s="81" t="s">
        <v>85</v>
      </c>
      <c r="C190" s="85" t="s">
        <v>139</v>
      </c>
      <c r="D190" s="41" t="s">
        <v>227</v>
      </c>
      <c r="E190" s="42">
        <f t="shared" si="2"/>
        <v>11.08</v>
      </c>
      <c r="F190" s="42">
        <v>11.08</v>
      </c>
      <c r="G190" s="43">
        <v>0</v>
      </c>
    </row>
    <row r="191" spans="1:7" ht="19.5" customHeight="1">
      <c r="A191" s="41" t="s">
        <v>38</v>
      </c>
      <c r="B191" s="81" t="s">
        <v>38</v>
      </c>
      <c r="C191" s="85" t="s">
        <v>38</v>
      </c>
      <c r="D191" s="41" t="s">
        <v>385</v>
      </c>
      <c r="E191" s="42">
        <f t="shared" si="2"/>
        <v>92.8</v>
      </c>
      <c r="F191" s="42">
        <v>0</v>
      </c>
      <c r="G191" s="43">
        <v>92.8</v>
      </c>
    </row>
    <row r="192" spans="1:7" ht="19.5" customHeight="1">
      <c r="A192" s="41" t="s">
        <v>386</v>
      </c>
      <c r="B192" s="81" t="s">
        <v>95</v>
      </c>
      <c r="C192" s="85" t="s">
        <v>139</v>
      </c>
      <c r="D192" s="41" t="s">
        <v>387</v>
      </c>
      <c r="E192" s="42">
        <f t="shared" si="2"/>
        <v>1</v>
      </c>
      <c r="F192" s="42">
        <v>0</v>
      </c>
      <c r="G192" s="43">
        <v>1</v>
      </c>
    </row>
    <row r="193" spans="1:7" ht="19.5" customHeight="1">
      <c r="A193" s="41" t="s">
        <v>386</v>
      </c>
      <c r="B193" s="81" t="s">
        <v>236</v>
      </c>
      <c r="C193" s="85" t="s">
        <v>139</v>
      </c>
      <c r="D193" s="41" t="s">
        <v>393</v>
      </c>
      <c r="E193" s="42">
        <f t="shared" si="2"/>
        <v>37.1</v>
      </c>
      <c r="F193" s="42">
        <v>0</v>
      </c>
      <c r="G193" s="43">
        <v>37.1</v>
      </c>
    </row>
    <row r="194" spans="1:7" ht="19.5" customHeight="1">
      <c r="A194" s="41" t="s">
        <v>386</v>
      </c>
      <c r="B194" s="81" t="s">
        <v>111</v>
      </c>
      <c r="C194" s="85" t="s">
        <v>139</v>
      </c>
      <c r="D194" s="41" t="s">
        <v>394</v>
      </c>
      <c r="E194" s="42">
        <f t="shared" si="2"/>
        <v>37</v>
      </c>
      <c r="F194" s="42">
        <v>0</v>
      </c>
      <c r="G194" s="43">
        <v>37</v>
      </c>
    </row>
    <row r="195" spans="1:7" ht="19.5" customHeight="1">
      <c r="A195" s="41" t="s">
        <v>386</v>
      </c>
      <c r="B195" s="81" t="s">
        <v>399</v>
      </c>
      <c r="C195" s="85" t="s">
        <v>139</v>
      </c>
      <c r="D195" s="41" t="s">
        <v>232</v>
      </c>
      <c r="E195" s="42">
        <f t="shared" si="2"/>
        <v>10</v>
      </c>
      <c r="F195" s="42">
        <v>0</v>
      </c>
      <c r="G195" s="43">
        <v>10</v>
      </c>
    </row>
    <row r="196" spans="1:7" ht="19.5" customHeight="1">
      <c r="A196" s="41" t="s">
        <v>386</v>
      </c>
      <c r="B196" s="81" t="s">
        <v>400</v>
      </c>
      <c r="C196" s="85" t="s">
        <v>139</v>
      </c>
      <c r="D196" s="41" t="s">
        <v>234</v>
      </c>
      <c r="E196" s="42">
        <f t="shared" si="2"/>
        <v>1</v>
      </c>
      <c r="F196" s="42">
        <v>0</v>
      </c>
      <c r="G196" s="43">
        <v>1</v>
      </c>
    </row>
    <row r="197" spans="1:7" ht="19.5" customHeight="1">
      <c r="A197" s="41" t="s">
        <v>386</v>
      </c>
      <c r="B197" s="81" t="s">
        <v>403</v>
      </c>
      <c r="C197" s="85" t="s">
        <v>139</v>
      </c>
      <c r="D197" s="41" t="s">
        <v>404</v>
      </c>
      <c r="E197" s="42">
        <f t="shared" si="2"/>
        <v>1.74</v>
      </c>
      <c r="F197" s="42">
        <v>0</v>
      </c>
      <c r="G197" s="43">
        <v>1.74</v>
      </c>
    </row>
    <row r="198" spans="1:7" ht="19.5" customHeight="1">
      <c r="A198" s="41" t="s">
        <v>386</v>
      </c>
      <c r="B198" s="81" t="s">
        <v>405</v>
      </c>
      <c r="C198" s="85" t="s">
        <v>139</v>
      </c>
      <c r="D198" s="41" t="s">
        <v>406</v>
      </c>
      <c r="E198" s="42">
        <f t="shared" si="2"/>
        <v>1.29</v>
      </c>
      <c r="F198" s="42">
        <v>0</v>
      </c>
      <c r="G198" s="43">
        <v>1.29</v>
      </c>
    </row>
    <row r="199" spans="1:7" ht="19.5" customHeight="1">
      <c r="A199" s="41" t="s">
        <v>386</v>
      </c>
      <c r="B199" s="81" t="s">
        <v>407</v>
      </c>
      <c r="C199" s="85" t="s">
        <v>139</v>
      </c>
      <c r="D199" s="41" t="s">
        <v>235</v>
      </c>
      <c r="E199" s="42">
        <f aca="true" t="shared" si="3" ref="E199:E262">SUM(F199:G199)</f>
        <v>3</v>
      </c>
      <c r="F199" s="42">
        <v>0</v>
      </c>
      <c r="G199" s="43">
        <v>3</v>
      </c>
    </row>
    <row r="200" spans="1:7" ht="19.5" customHeight="1">
      <c r="A200" s="41" t="s">
        <v>386</v>
      </c>
      <c r="B200" s="81" t="s">
        <v>85</v>
      </c>
      <c r="C200" s="85" t="s">
        <v>139</v>
      </c>
      <c r="D200" s="41" t="s">
        <v>238</v>
      </c>
      <c r="E200" s="42">
        <f t="shared" si="3"/>
        <v>0.67</v>
      </c>
      <c r="F200" s="42">
        <v>0</v>
      </c>
      <c r="G200" s="43">
        <v>0.67</v>
      </c>
    </row>
    <row r="201" spans="1:7" ht="19.5" customHeight="1">
      <c r="A201" s="41" t="s">
        <v>38</v>
      </c>
      <c r="B201" s="81" t="s">
        <v>38</v>
      </c>
      <c r="C201" s="85" t="s">
        <v>38</v>
      </c>
      <c r="D201" s="41" t="s">
        <v>246</v>
      </c>
      <c r="E201" s="42">
        <f t="shared" si="3"/>
        <v>0.03</v>
      </c>
      <c r="F201" s="42">
        <v>0.03</v>
      </c>
      <c r="G201" s="43">
        <v>0</v>
      </c>
    </row>
    <row r="202" spans="1:7" ht="19.5" customHeight="1">
      <c r="A202" s="41" t="s">
        <v>410</v>
      </c>
      <c r="B202" s="81" t="s">
        <v>236</v>
      </c>
      <c r="C202" s="85" t="s">
        <v>139</v>
      </c>
      <c r="D202" s="41" t="s">
        <v>418</v>
      </c>
      <c r="E202" s="42">
        <f t="shared" si="3"/>
        <v>0.03</v>
      </c>
      <c r="F202" s="42">
        <v>0.03</v>
      </c>
      <c r="G202" s="43">
        <v>0</v>
      </c>
    </row>
    <row r="203" spans="1:7" ht="19.5" customHeight="1">
      <c r="A203" s="41" t="s">
        <v>38</v>
      </c>
      <c r="B203" s="81" t="s">
        <v>38</v>
      </c>
      <c r="C203" s="85" t="s">
        <v>38</v>
      </c>
      <c r="D203" s="41" t="s">
        <v>141</v>
      </c>
      <c r="E203" s="42">
        <f t="shared" si="3"/>
        <v>886.8</v>
      </c>
      <c r="F203" s="42">
        <v>645.4</v>
      </c>
      <c r="G203" s="43">
        <v>241.4</v>
      </c>
    </row>
    <row r="204" spans="1:7" ht="19.5" customHeight="1">
      <c r="A204" s="41" t="s">
        <v>38</v>
      </c>
      <c r="B204" s="81" t="s">
        <v>38</v>
      </c>
      <c r="C204" s="85" t="s">
        <v>38</v>
      </c>
      <c r="D204" s="41" t="s">
        <v>143</v>
      </c>
      <c r="E204" s="42">
        <f t="shared" si="3"/>
        <v>134.66</v>
      </c>
      <c r="F204" s="42">
        <v>103.98</v>
      </c>
      <c r="G204" s="43">
        <v>30.68</v>
      </c>
    </row>
    <row r="205" spans="1:7" ht="19.5" customHeight="1">
      <c r="A205" s="41" t="s">
        <v>38</v>
      </c>
      <c r="B205" s="81" t="s">
        <v>38</v>
      </c>
      <c r="C205" s="85" t="s">
        <v>38</v>
      </c>
      <c r="D205" s="41" t="s">
        <v>376</v>
      </c>
      <c r="E205" s="42">
        <f t="shared" si="3"/>
        <v>103.95</v>
      </c>
      <c r="F205" s="42">
        <v>103.95</v>
      </c>
      <c r="G205" s="43">
        <v>0</v>
      </c>
    </row>
    <row r="206" spans="1:7" ht="19.5" customHeight="1">
      <c r="A206" s="41" t="s">
        <v>377</v>
      </c>
      <c r="B206" s="81" t="s">
        <v>95</v>
      </c>
      <c r="C206" s="85" t="s">
        <v>144</v>
      </c>
      <c r="D206" s="41" t="s">
        <v>378</v>
      </c>
      <c r="E206" s="42">
        <f t="shared" si="3"/>
        <v>33.54</v>
      </c>
      <c r="F206" s="42">
        <v>33.54</v>
      </c>
      <c r="G206" s="43">
        <v>0</v>
      </c>
    </row>
    <row r="207" spans="1:7" ht="19.5" customHeight="1">
      <c r="A207" s="41" t="s">
        <v>377</v>
      </c>
      <c r="B207" s="81" t="s">
        <v>97</v>
      </c>
      <c r="C207" s="85" t="s">
        <v>144</v>
      </c>
      <c r="D207" s="41" t="s">
        <v>379</v>
      </c>
      <c r="E207" s="42">
        <f t="shared" si="3"/>
        <v>6.6</v>
      </c>
      <c r="F207" s="42">
        <v>6.6</v>
      </c>
      <c r="G207" s="43">
        <v>0</v>
      </c>
    </row>
    <row r="208" spans="1:7" ht="19.5" customHeight="1">
      <c r="A208" s="41" t="s">
        <v>377</v>
      </c>
      <c r="B208" s="81" t="s">
        <v>89</v>
      </c>
      <c r="C208" s="85" t="s">
        <v>144</v>
      </c>
      <c r="D208" s="41" t="s">
        <v>416</v>
      </c>
      <c r="E208" s="42">
        <f t="shared" si="3"/>
        <v>27.19</v>
      </c>
      <c r="F208" s="42">
        <v>27.19</v>
      </c>
      <c r="G208" s="43">
        <v>0</v>
      </c>
    </row>
    <row r="209" spans="1:7" ht="19.5" customHeight="1">
      <c r="A209" s="41" t="s">
        <v>377</v>
      </c>
      <c r="B209" s="81" t="s">
        <v>92</v>
      </c>
      <c r="C209" s="85" t="s">
        <v>144</v>
      </c>
      <c r="D209" s="41" t="s">
        <v>381</v>
      </c>
      <c r="E209" s="42">
        <f t="shared" si="3"/>
        <v>10.6</v>
      </c>
      <c r="F209" s="42">
        <v>10.6</v>
      </c>
      <c r="G209" s="43">
        <v>0</v>
      </c>
    </row>
    <row r="210" spans="1:7" ht="19.5" customHeight="1">
      <c r="A210" s="41" t="s">
        <v>377</v>
      </c>
      <c r="B210" s="81" t="s">
        <v>236</v>
      </c>
      <c r="C210" s="85" t="s">
        <v>144</v>
      </c>
      <c r="D210" s="41" t="s">
        <v>419</v>
      </c>
      <c r="E210" s="42">
        <f t="shared" si="3"/>
        <v>5.3</v>
      </c>
      <c r="F210" s="42">
        <v>5.3</v>
      </c>
      <c r="G210" s="43">
        <v>0</v>
      </c>
    </row>
    <row r="211" spans="1:7" ht="19.5" customHeight="1">
      <c r="A211" s="41" t="s">
        <v>377</v>
      </c>
      <c r="B211" s="81" t="s">
        <v>88</v>
      </c>
      <c r="C211" s="85" t="s">
        <v>144</v>
      </c>
      <c r="D211" s="41" t="s">
        <v>382</v>
      </c>
      <c r="E211" s="42">
        <f t="shared" si="3"/>
        <v>7.68</v>
      </c>
      <c r="F211" s="42">
        <v>7.68</v>
      </c>
      <c r="G211" s="43">
        <v>0</v>
      </c>
    </row>
    <row r="212" spans="1:7" ht="19.5" customHeight="1">
      <c r="A212" s="41" t="s">
        <v>377</v>
      </c>
      <c r="B212" s="81" t="s">
        <v>150</v>
      </c>
      <c r="C212" s="85" t="s">
        <v>144</v>
      </c>
      <c r="D212" s="41" t="s">
        <v>417</v>
      </c>
      <c r="E212" s="42">
        <f t="shared" si="3"/>
        <v>0.74</v>
      </c>
      <c r="F212" s="42">
        <v>0.74</v>
      </c>
      <c r="G212" s="43">
        <v>0</v>
      </c>
    </row>
    <row r="213" spans="1:7" ht="19.5" customHeight="1">
      <c r="A213" s="41" t="s">
        <v>377</v>
      </c>
      <c r="B213" s="81" t="s">
        <v>384</v>
      </c>
      <c r="C213" s="85" t="s">
        <v>144</v>
      </c>
      <c r="D213" s="41" t="s">
        <v>226</v>
      </c>
      <c r="E213" s="42">
        <f t="shared" si="3"/>
        <v>7.85</v>
      </c>
      <c r="F213" s="42">
        <v>7.85</v>
      </c>
      <c r="G213" s="43">
        <v>0</v>
      </c>
    </row>
    <row r="214" spans="1:7" ht="19.5" customHeight="1">
      <c r="A214" s="41" t="s">
        <v>377</v>
      </c>
      <c r="B214" s="81" t="s">
        <v>85</v>
      </c>
      <c r="C214" s="85" t="s">
        <v>144</v>
      </c>
      <c r="D214" s="41" t="s">
        <v>227</v>
      </c>
      <c r="E214" s="42">
        <f t="shared" si="3"/>
        <v>4.45</v>
      </c>
      <c r="F214" s="42">
        <v>4.45</v>
      </c>
      <c r="G214" s="43">
        <v>0</v>
      </c>
    </row>
    <row r="215" spans="1:7" ht="19.5" customHeight="1">
      <c r="A215" s="41" t="s">
        <v>38</v>
      </c>
      <c r="B215" s="81" t="s">
        <v>38</v>
      </c>
      <c r="C215" s="85" t="s">
        <v>38</v>
      </c>
      <c r="D215" s="41" t="s">
        <v>385</v>
      </c>
      <c r="E215" s="42">
        <f t="shared" si="3"/>
        <v>30.68</v>
      </c>
      <c r="F215" s="42">
        <v>0</v>
      </c>
      <c r="G215" s="43">
        <v>30.68</v>
      </c>
    </row>
    <row r="216" spans="1:7" ht="19.5" customHeight="1">
      <c r="A216" s="41" t="s">
        <v>386</v>
      </c>
      <c r="B216" s="81" t="s">
        <v>95</v>
      </c>
      <c r="C216" s="85" t="s">
        <v>144</v>
      </c>
      <c r="D216" s="41" t="s">
        <v>387</v>
      </c>
      <c r="E216" s="42">
        <f t="shared" si="3"/>
        <v>6.23</v>
      </c>
      <c r="F216" s="42">
        <v>0</v>
      </c>
      <c r="G216" s="43">
        <v>6.23</v>
      </c>
    </row>
    <row r="217" spans="1:7" ht="19.5" customHeight="1">
      <c r="A217" s="41" t="s">
        <v>386</v>
      </c>
      <c r="B217" s="81" t="s">
        <v>104</v>
      </c>
      <c r="C217" s="85" t="s">
        <v>144</v>
      </c>
      <c r="D217" s="41" t="s">
        <v>390</v>
      </c>
      <c r="E217" s="42">
        <f t="shared" si="3"/>
        <v>1.5</v>
      </c>
      <c r="F217" s="42">
        <v>0</v>
      </c>
      <c r="G217" s="43">
        <v>1.5</v>
      </c>
    </row>
    <row r="218" spans="1:7" ht="19.5" customHeight="1">
      <c r="A218" s="41" t="s">
        <v>386</v>
      </c>
      <c r="B218" s="81" t="s">
        <v>131</v>
      </c>
      <c r="C218" s="85" t="s">
        <v>144</v>
      </c>
      <c r="D218" s="41" t="s">
        <v>391</v>
      </c>
      <c r="E218" s="42">
        <f t="shared" si="3"/>
        <v>3</v>
      </c>
      <c r="F218" s="42">
        <v>0</v>
      </c>
      <c r="G218" s="43">
        <v>3</v>
      </c>
    </row>
    <row r="219" spans="1:7" ht="19.5" customHeight="1">
      <c r="A219" s="41" t="s">
        <v>386</v>
      </c>
      <c r="B219" s="81" t="s">
        <v>89</v>
      </c>
      <c r="C219" s="85" t="s">
        <v>144</v>
      </c>
      <c r="D219" s="41" t="s">
        <v>392</v>
      </c>
      <c r="E219" s="42">
        <f t="shared" si="3"/>
        <v>2</v>
      </c>
      <c r="F219" s="42">
        <v>0</v>
      </c>
      <c r="G219" s="43">
        <v>2</v>
      </c>
    </row>
    <row r="220" spans="1:7" ht="19.5" customHeight="1">
      <c r="A220" s="41" t="s">
        <v>386</v>
      </c>
      <c r="B220" s="81" t="s">
        <v>111</v>
      </c>
      <c r="C220" s="85" t="s">
        <v>144</v>
      </c>
      <c r="D220" s="41" t="s">
        <v>394</v>
      </c>
      <c r="E220" s="42">
        <f t="shared" si="3"/>
        <v>7.6</v>
      </c>
      <c r="F220" s="42">
        <v>0</v>
      </c>
      <c r="G220" s="43">
        <v>7.6</v>
      </c>
    </row>
    <row r="221" spans="1:7" ht="19.5" customHeight="1">
      <c r="A221" s="41" t="s">
        <v>386</v>
      </c>
      <c r="B221" s="81" t="s">
        <v>384</v>
      </c>
      <c r="C221" s="85" t="s">
        <v>144</v>
      </c>
      <c r="D221" s="41" t="s">
        <v>395</v>
      </c>
      <c r="E221" s="42">
        <f t="shared" si="3"/>
        <v>1</v>
      </c>
      <c r="F221" s="42">
        <v>0</v>
      </c>
      <c r="G221" s="43">
        <v>1</v>
      </c>
    </row>
    <row r="222" spans="1:7" ht="19.5" customHeight="1">
      <c r="A222" s="41" t="s">
        <v>386</v>
      </c>
      <c r="B222" s="81" t="s">
        <v>400</v>
      </c>
      <c r="C222" s="85" t="s">
        <v>144</v>
      </c>
      <c r="D222" s="41" t="s">
        <v>234</v>
      </c>
      <c r="E222" s="42">
        <f t="shared" si="3"/>
        <v>1</v>
      </c>
      <c r="F222" s="42">
        <v>0</v>
      </c>
      <c r="G222" s="43">
        <v>1</v>
      </c>
    </row>
    <row r="223" spans="1:7" ht="19.5" customHeight="1">
      <c r="A223" s="41" t="s">
        <v>386</v>
      </c>
      <c r="B223" s="81" t="s">
        <v>403</v>
      </c>
      <c r="C223" s="85" t="s">
        <v>144</v>
      </c>
      <c r="D223" s="41" t="s">
        <v>404</v>
      </c>
      <c r="E223" s="42">
        <f t="shared" si="3"/>
        <v>0.84</v>
      </c>
      <c r="F223" s="42">
        <v>0</v>
      </c>
      <c r="G223" s="43">
        <v>0.84</v>
      </c>
    </row>
    <row r="224" spans="1:7" ht="19.5" customHeight="1">
      <c r="A224" s="41" t="s">
        <v>386</v>
      </c>
      <c r="B224" s="81" t="s">
        <v>405</v>
      </c>
      <c r="C224" s="85" t="s">
        <v>144</v>
      </c>
      <c r="D224" s="41" t="s">
        <v>406</v>
      </c>
      <c r="E224" s="42">
        <f t="shared" si="3"/>
        <v>1.01</v>
      </c>
      <c r="F224" s="42">
        <v>0</v>
      </c>
      <c r="G224" s="43">
        <v>1.01</v>
      </c>
    </row>
    <row r="225" spans="1:7" ht="19.5" customHeight="1">
      <c r="A225" s="41" t="s">
        <v>386</v>
      </c>
      <c r="B225" s="81" t="s">
        <v>407</v>
      </c>
      <c r="C225" s="85" t="s">
        <v>144</v>
      </c>
      <c r="D225" s="41" t="s">
        <v>235</v>
      </c>
      <c r="E225" s="42">
        <f t="shared" si="3"/>
        <v>2.5</v>
      </c>
      <c r="F225" s="42">
        <v>0</v>
      </c>
      <c r="G225" s="43">
        <v>2.5</v>
      </c>
    </row>
    <row r="226" spans="1:7" ht="19.5" customHeight="1">
      <c r="A226" s="41" t="s">
        <v>386</v>
      </c>
      <c r="B226" s="81" t="s">
        <v>85</v>
      </c>
      <c r="C226" s="85" t="s">
        <v>144</v>
      </c>
      <c r="D226" s="41" t="s">
        <v>238</v>
      </c>
      <c r="E226" s="42">
        <f t="shared" si="3"/>
        <v>4</v>
      </c>
      <c r="F226" s="42">
        <v>0</v>
      </c>
      <c r="G226" s="43">
        <v>4</v>
      </c>
    </row>
    <row r="227" spans="1:7" ht="19.5" customHeight="1">
      <c r="A227" s="41" t="s">
        <v>38</v>
      </c>
      <c r="B227" s="81" t="s">
        <v>38</v>
      </c>
      <c r="C227" s="85" t="s">
        <v>38</v>
      </c>
      <c r="D227" s="41" t="s">
        <v>246</v>
      </c>
      <c r="E227" s="42">
        <f t="shared" si="3"/>
        <v>0.03</v>
      </c>
      <c r="F227" s="42">
        <v>0.03</v>
      </c>
      <c r="G227" s="43">
        <v>0</v>
      </c>
    </row>
    <row r="228" spans="1:7" ht="19.5" customHeight="1">
      <c r="A228" s="41" t="s">
        <v>410</v>
      </c>
      <c r="B228" s="81" t="s">
        <v>236</v>
      </c>
      <c r="C228" s="85" t="s">
        <v>144</v>
      </c>
      <c r="D228" s="41" t="s">
        <v>418</v>
      </c>
      <c r="E228" s="42">
        <f t="shared" si="3"/>
        <v>0.03</v>
      </c>
      <c r="F228" s="42">
        <v>0.03</v>
      </c>
      <c r="G228" s="43">
        <v>0</v>
      </c>
    </row>
    <row r="229" spans="1:7" ht="19.5" customHeight="1">
      <c r="A229" s="41" t="s">
        <v>38</v>
      </c>
      <c r="B229" s="81" t="s">
        <v>38</v>
      </c>
      <c r="C229" s="85" t="s">
        <v>38</v>
      </c>
      <c r="D229" s="41" t="s">
        <v>145</v>
      </c>
      <c r="E229" s="42">
        <f t="shared" si="3"/>
        <v>269.96</v>
      </c>
      <c r="F229" s="42">
        <v>177.01</v>
      </c>
      <c r="G229" s="43">
        <v>92.95</v>
      </c>
    </row>
    <row r="230" spans="1:7" ht="19.5" customHeight="1">
      <c r="A230" s="41" t="s">
        <v>38</v>
      </c>
      <c r="B230" s="81" t="s">
        <v>38</v>
      </c>
      <c r="C230" s="85" t="s">
        <v>38</v>
      </c>
      <c r="D230" s="41" t="s">
        <v>376</v>
      </c>
      <c r="E230" s="42">
        <f t="shared" si="3"/>
        <v>176.99</v>
      </c>
      <c r="F230" s="42">
        <v>176.99</v>
      </c>
      <c r="G230" s="43">
        <v>0</v>
      </c>
    </row>
    <row r="231" spans="1:7" ht="19.5" customHeight="1">
      <c r="A231" s="41" t="s">
        <v>377</v>
      </c>
      <c r="B231" s="81" t="s">
        <v>95</v>
      </c>
      <c r="C231" s="85" t="s">
        <v>146</v>
      </c>
      <c r="D231" s="41" t="s">
        <v>378</v>
      </c>
      <c r="E231" s="42">
        <f t="shared" si="3"/>
        <v>58.5</v>
      </c>
      <c r="F231" s="42">
        <v>58.5</v>
      </c>
      <c r="G231" s="43">
        <v>0</v>
      </c>
    </row>
    <row r="232" spans="1:7" ht="19.5" customHeight="1">
      <c r="A232" s="41" t="s">
        <v>377</v>
      </c>
      <c r="B232" s="81" t="s">
        <v>97</v>
      </c>
      <c r="C232" s="85" t="s">
        <v>146</v>
      </c>
      <c r="D232" s="41" t="s">
        <v>379</v>
      </c>
      <c r="E232" s="42">
        <f t="shared" si="3"/>
        <v>4.82</v>
      </c>
      <c r="F232" s="42">
        <v>4.82</v>
      </c>
      <c r="G232" s="43">
        <v>0</v>
      </c>
    </row>
    <row r="233" spans="1:7" ht="19.5" customHeight="1">
      <c r="A233" s="41" t="s">
        <v>377</v>
      </c>
      <c r="B233" s="81" t="s">
        <v>89</v>
      </c>
      <c r="C233" s="85" t="s">
        <v>146</v>
      </c>
      <c r="D233" s="41" t="s">
        <v>416</v>
      </c>
      <c r="E233" s="42">
        <f t="shared" si="3"/>
        <v>43.3</v>
      </c>
      <c r="F233" s="42">
        <v>43.3</v>
      </c>
      <c r="G233" s="43">
        <v>0</v>
      </c>
    </row>
    <row r="234" spans="1:7" ht="19.5" customHeight="1">
      <c r="A234" s="41" t="s">
        <v>377</v>
      </c>
      <c r="B234" s="81" t="s">
        <v>92</v>
      </c>
      <c r="C234" s="85" t="s">
        <v>146</v>
      </c>
      <c r="D234" s="41" t="s">
        <v>381</v>
      </c>
      <c r="E234" s="42">
        <f t="shared" si="3"/>
        <v>21.3</v>
      </c>
      <c r="F234" s="42">
        <v>21.3</v>
      </c>
      <c r="G234" s="43">
        <v>0</v>
      </c>
    </row>
    <row r="235" spans="1:7" ht="19.5" customHeight="1">
      <c r="A235" s="41" t="s">
        <v>377</v>
      </c>
      <c r="B235" s="81" t="s">
        <v>236</v>
      </c>
      <c r="C235" s="85" t="s">
        <v>146</v>
      </c>
      <c r="D235" s="41" t="s">
        <v>419</v>
      </c>
      <c r="E235" s="42">
        <f t="shared" si="3"/>
        <v>8.5</v>
      </c>
      <c r="F235" s="42">
        <v>8.5</v>
      </c>
      <c r="G235" s="43">
        <v>0</v>
      </c>
    </row>
    <row r="236" spans="1:7" ht="19.5" customHeight="1">
      <c r="A236" s="41" t="s">
        <v>377</v>
      </c>
      <c r="B236" s="81" t="s">
        <v>88</v>
      </c>
      <c r="C236" s="85" t="s">
        <v>146</v>
      </c>
      <c r="D236" s="41" t="s">
        <v>382</v>
      </c>
      <c r="E236" s="42">
        <f t="shared" si="3"/>
        <v>14.82</v>
      </c>
      <c r="F236" s="42">
        <v>14.82</v>
      </c>
      <c r="G236" s="43">
        <v>0</v>
      </c>
    </row>
    <row r="237" spans="1:7" ht="19.5" customHeight="1">
      <c r="A237" s="41" t="s">
        <v>377</v>
      </c>
      <c r="B237" s="81" t="s">
        <v>150</v>
      </c>
      <c r="C237" s="85" t="s">
        <v>146</v>
      </c>
      <c r="D237" s="41" t="s">
        <v>417</v>
      </c>
      <c r="E237" s="42">
        <f t="shared" si="3"/>
        <v>1.34</v>
      </c>
      <c r="F237" s="42">
        <v>1.34</v>
      </c>
      <c r="G237" s="43">
        <v>0</v>
      </c>
    </row>
    <row r="238" spans="1:7" ht="19.5" customHeight="1">
      <c r="A238" s="41" t="s">
        <v>377</v>
      </c>
      <c r="B238" s="81" t="s">
        <v>384</v>
      </c>
      <c r="C238" s="85" t="s">
        <v>146</v>
      </c>
      <c r="D238" s="41" t="s">
        <v>226</v>
      </c>
      <c r="E238" s="42">
        <f t="shared" si="3"/>
        <v>15.46</v>
      </c>
      <c r="F238" s="42">
        <v>15.46</v>
      </c>
      <c r="G238" s="43">
        <v>0</v>
      </c>
    </row>
    <row r="239" spans="1:7" ht="19.5" customHeight="1">
      <c r="A239" s="41" t="s">
        <v>377</v>
      </c>
      <c r="B239" s="81" t="s">
        <v>85</v>
      </c>
      <c r="C239" s="85" t="s">
        <v>146</v>
      </c>
      <c r="D239" s="41" t="s">
        <v>227</v>
      </c>
      <c r="E239" s="42">
        <f t="shared" si="3"/>
        <v>8.95</v>
      </c>
      <c r="F239" s="42">
        <v>8.95</v>
      </c>
      <c r="G239" s="43">
        <v>0</v>
      </c>
    </row>
    <row r="240" spans="1:7" ht="19.5" customHeight="1">
      <c r="A240" s="41" t="s">
        <v>38</v>
      </c>
      <c r="B240" s="81" t="s">
        <v>38</v>
      </c>
      <c r="C240" s="85" t="s">
        <v>38</v>
      </c>
      <c r="D240" s="41" t="s">
        <v>385</v>
      </c>
      <c r="E240" s="42">
        <f t="shared" si="3"/>
        <v>92.95</v>
      </c>
      <c r="F240" s="42">
        <v>0</v>
      </c>
      <c r="G240" s="43">
        <v>92.95</v>
      </c>
    </row>
    <row r="241" spans="1:7" ht="19.5" customHeight="1">
      <c r="A241" s="41" t="s">
        <v>386</v>
      </c>
      <c r="B241" s="81" t="s">
        <v>95</v>
      </c>
      <c r="C241" s="85" t="s">
        <v>146</v>
      </c>
      <c r="D241" s="41" t="s">
        <v>387</v>
      </c>
      <c r="E241" s="42">
        <f t="shared" si="3"/>
        <v>3.5</v>
      </c>
      <c r="F241" s="42">
        <v>0</v>
      </c>
      <c r="G241" s="43">
        <v>3.5</v>
      </c>
    </row>
    <row r="242" spans="1:7" ht="19.5" customHeight="1">
      <c r="A242" s="41" t="s">
        <v>386</v>
      </c>
      <c r="B242" s="81" t="s">
        <v>104</v>
      </c>
      <c r="C242" s="85" t="s">
        <v>146</v>
      </c>
      <c r="D242" s="41" t="s">
        <v>390</v>
      </c>
      <c r="E242" s="42">
        <f t="shared" si="3"/>
        <v>1</v>
      </c>
      <c r="F242" s="42">
        <v>0</v>
      </c>
      <c r="G242" s="43">
        <v>1</v>
      </c>
    </row>
    <row r="243" spans="1:7" ht="19.5" customHeight="1">
      <c r="A243" s="41" t="s">
        <v>386</v>
      </c>
      <c r="B243" s="81" t="s">
        <v>131</v>
      </c>
      <c r="C243" s="85" t="s">
        <v>146</v>
      </c>
      <c r="D243" s="41" t="s">
        <v>391</v>
      </c>
      <c r="E243" s="42">
        <f t="shared" si="3"/>
        <v>1.5</v>
      </c>
      <c r="F243" s="42">
        <v>0</v>
      </c>
      <c r="G243" s="43">
        <v>1.5</v>
      </c>
    </row>
    <row r="244" spans="1:7" ht="19.5" customHeight="1">
      <c r="A244" s="41" t="s">
        <v>386</v>
      </c>
      <c r="B244" s="81" t="s">
        <v>89</v>
      </c>
      <c r="C244" s="85" t="s">
        <v>146</v>
      </c>
      <c r="D244" s="41" t="s">
        <v>392</v>
      </c>
      <c r="E244" s="42">
        <f t="shared" si="3"/>
        <v>2.5</v>
      </c>
      <c r="F244" s="42">
        <v>0</v>
      </c>
      <c r="G244" s="43">
        <v>2.5</v>
      </c>
    </row>
    <row r="245" spans="1:7" ht="19.5" customHeight="1">
      <c r="A245" s="41" t="s">
        <v>386</v>
      </c>
      <c r="B245" s="81" t="s">
        <v>236</v>
      </c>
      <c r="C245" s="85" t="s">
        <v>146</v>
      </c>
      <c r="D245" s="41" t="s">
        <v>393</v>
      </c>
      <c r="E245" s="42">
        <f t="shared" si="3"/>
        <v>1</v>
      </c>
      <c r="F245" s="42">
        <v>0</v>
      </c>
      <c r="G245" s="43">
        <v>1</v>
      </c>
    </row>
    <row r="246" spans="1:7" ht="19.5" customHeight="1">
      <c r="A246" s="41" t="s">
        <v>386</v>
      </c>
      <c r="B246" s="81" t="s">
        <v>111</v>
      </c>
      <c r="C246" s="85" t="s">
        <v>146</v>
      </c>
      <c r="D246" s="41" t="s">
        <v>394</v>
      </c>
      <c r="E246" s="42">
        <f t="shared" si="3"/>
        <v>14.55</v>
      </c>
      <c r="F246" s="42">
        <v>0</v>
      </c>
      <c r="G246" s="43">
        <v>14.55</v>
      </c>
    </row>
    <row r="247" spans="1:7" ht="19.5" customHeight="1">
      <c r="A247" s="41" t="s">
        <v>386</v>
      </c>
      <c r="B247" s="81" t="s">
        <v>384</v>
      </c>
      <c r="C247" s="85" t="s">
        <v>146</v>
      </c>
      <c r="D247" s="41" t="s">
        <v>395</v>
      </c>
      <c r="E247" s="42">
        <f t="shared" si="3"/>
        <v>1</v>
      </c>
      <c r="F247" s="42">
        <v>0</v>
      </c>
      <c r="G247" s="43">
        <v>1</v>
      </c>
    </row>
    <row r="248" spans="1:7" ht="19.5" customHeight="1">
      <c r="A248" s="41" t="s">
        <v>386</v>
      </c>
      <c r="B248" s="81" t="s">
        <v>398</v>
      </c>
      <c r="C248" s="85" t="s">
        <v>146</v>
      </c>
      <c r="D248" s="41" t="s">
        <v>231</v>
      </c>
      <c r="E248" s="42">
        <f t="shared" si="3"/>
        <v>2</v>
      </c>
      <c r="F248" s="42">
        <v>0</v>
      </c>
      <c r="G248" s="43">
        <v>2</v>
      </c>
    </row>
    <row r="249" spans="1:7" ht="19.5" customHeight="1">
      <c r="A249" s="41" t="s">
        <v>386</v>
      </c>
      <c r="B249" s="81" t="s">
        <v>399</v>
      </c>
      <c r="C249" s="85" t="s">
        <v>146</v>
      </c>
      <c r="D249" s="41" t="s">
        <v>232</v>
      </c>
      <c r="E249" s="42">
        <f t="shared" si="3"/>
        <v>55</v>
      </c>
      <c r="F249" s="42">
        <v>0</v>
      </c>
      <c r="G249" s="43">
        <v>55</v>
      </c>
    </row>
    <row r="250" spans="1:7" ht="19.5" customHeight="1">
      <c r="A250" s="41" t="s">
        <v>386</v>
      </c>
      <c r="B250" s="81" t="s">
        <v>400</v>
      </c>
      <c r="C250" s="85" t="s">
        <v>146</v>
      </c>
      <c r="D250" s="41" t="s">
        <v>234</v>
      </c>
      <c r="E250" s="42">
        <f t="shared" si="3"/>
        <v>1</v>
      </c>
      <c r="F250" s="42">
        <v>0</v>
      </c>
      <c r="G250" s="43">
        <v>1</v>
      </c>
    </row>
    <row r="251" spans="1:7" ht="19.5" customHeight="1">
      <c r="A251" s="41" t="s">
        <v>386</v>
      </c>
      <c r="B251" s="81" t="s">
        <v>403</v>
      </c>
      <c r="C251" s="85" t="s">
        <v>146</v>
      </c>
      <c r="D251" s="41" t="s">
        <v>404</v>
      </c>
      <c r="E251" s="42">
        <f t="shared" si="3"/>
        <v>2.05</v>
      </c>
      <c r="F251" s="42">
        <v>0</v>
      </c>
      <c r="G251" s="43">
        <v>2.05</v>
      </c>
    </row>
    <row r="252" spans="1:7" ht="19.5" customHeight="1">
      <c r="A252" s="41" t="s">
        <v>386</v>
      </c>
      <c r="B252" s="81" t="s">
        <v>405</v>
      </c>
      <c r="C252" s="85" t="s">
        <v>146</v>
      </c>
      <c r="D252" s="41" t="s">
        <v>406</v>
      </c>
      <c r="E252" s="42">
        <f t="shared" si="3"/>
        <v>1.76</v>
      </c>
      <c r="F252" s="42">
        <v>0</v>
      </c>
      <c r="G252" s="43">
        <v>1.76</v>
      </c>
    </row>
    <row r="253" spans="1:7" ht="19.5" customHeight="1">
      <c r="A253" s="41" t="s">
        <v>386</v>
      </c>
      <c r="B253" s="81" t="s">
        <v>85</v>
      </c>
      <c r="C253" s="85" t="s">
        <v>146</v>
      </c>
      <c r="D253" s="41" t="s">
        <v>238</v>
      </c>
      <c r="E253" s="42">
        <f t="shared" si="3"/>
        <v>6.09</v>
      </c>
      <c r="F253" s="42">
        <v>0</v>
      </c>
      <c r="G253" s="43">
        <v>6.09</v>
      </c>
    </row>
    <row r="254" spans="1:7" ht="19.5" customHeight="1">
      <c r="A254" s="41" t="s">
        <v>38</v>
      </c>
      <c r="B254" s="81" t="s">
        <v>38</v>
      </c>
      <c r="C254" s="85" t="s">
        <v>38</v>
      </c>
      <c r="D254" s="41" t="s">
        <v>246</v>
      </c>
      <c r="E254" s="42">
        <f t="shared" si="3"/>
        <v>0.02</v>
      </c>
      <c r="F254" s="42">
        <v>0.02</v>
      </c>
      <c r="G254" s="43">
        <v>0</v>
      </c>
    </row>
    <row r="255" spans="1:7" ht="19.5" customHeight="1">
      <c r="A255" s="41" t="s">
        <v>410</v>
      </c>
      <c r="B255" s="81" t="s">
        <v>236</v>
      </c>
      <c r="C255" s="85" t="s">
        <v>146</v>
      </c>
      <c r="D255" s="41" t="s">
        <v>418</v>
      </c>
      <c r="E255" s="42">
        <f t="shared" si="3"/>
        <v>0.02</v>
      </c>
      <c r="F255" s="42">
        <v>0.02</v>
      </c>
      <c r="G255" s="43">
        <v>0</v>
      </c>
    </row>
    <row r="256" spans="1:7" ht="19.5" customHeight="1">
      <c r="A256" s="41" t="s">
        <v>38</v>
      </c>
      <c r="B256" s="81" t="s">
        <v>38</v>
      </c>
      <c r="C256" s="85" t="s">
        <v>38</v>
      </c>
      <c r="D256" s="41" t="s">
        <v>148</v>
      </c>
      <c r="E256" s="42">
        <f t="shared" si="3"/>
        <v>211.32</v>
      </c>
      <c r="F256" s="42">
        <v>164.68</v>
      </c>
      <c r="G256" s="43">
        <v>46.64</v>
      </c>
    </row>
    <row r="257" spans="1:7" ht="19.5" customHeight="1">
      <c r="A257" s="41" t="s">
        <v>38</v>
      </c>
      <c r="B257" s="81" t="s">
        <v>38</v>
      </c>
      <c r="C257" s="85" t="s">
        <v>38</v>
      </c>
      <c r="D257" s="41" t="s">
        <v>376</v>
      </c>
      <c r="E257" s="42">
        <f t="shared" si="3"/>
        <v>164.65</v>
      </c>
      <c r="F257" s="42">
        <v>164.65</v>
      </c>
      <c r="G257" s="43">
        <v>0</v>
      </c>
    </row>
    <row r="258" spans="1:7" ht="19.5" customHeight="1">
      <c r="A258" s="41" t="s">
        <v>377</v>
      </c>
      <c r="B258" s="81" t="s">
        <v>95</v>
      </c>
      <c r="C258" s="85" t="s">
        <v>149</v>
      </c>
      <c r="D258" s="41" t="s">
        <v>378</v>
      </c>
      <c r="E258" s="42">
        <f t="shared" si="3"/>
        <v>45.7</v>
      </c>
      <c r="F258" s="42">
        <v>45.7</v>
      </c>
      <c r="G258" s="43">
        <v>0</v>
      </c>
    </row>
    <row r="259" spans="1:7" ht="19.5" customHeight="1">
      <c r="A259" s="41" t="s">
        <v>377</v>
      </c>
      <c r="B259" s="81" t="s">
        <v>97</v>
      </c>
      <c r="C259" s="85" t="s">
        <v>149</v>
      </c>
      <c r="D259" s="41" t="s">
        <v>379</v>
      </c>
      <c r="E259" s="42">
        <f t="shared" si="3"/>
        <v>12.2</v>
      </c>
      <c r="F259" s="42">
        <v>12.2</v>
      </c>
      <c r="G259" s="43">
        <v>0</v>
      </c>
    </row>
    <row r="260" spans="1:7" ht="19.5" customHeight="1">
      <c r="A260" s="41" t="s">
        <v>377</v>
      </c>
      <c r="B260" s="81" t="s">
        <v>89</v>
      </c>
      <c r="C260" s="85" t="s">
        <v>149</v>
      </c>
      <c r="D260" s="41" t="s">
        <v>416</v>
      </c>
      <c r="E260" s="42">
        <f t="shared" si="3"/>
        <v>45.83</v>
      </c>
      <c r="F260" s="42">
        <v>45.83</v>
      </c>
      <c r="G260" s="43">
        <v>0</v>
      </c>
    </row>
    <row r="261" spans="1:7" ht="19.5" customHeight="1">
      <c r="A261" s="41" t="s">
        <v>377</v>
      </c>
      <c r="B261" s="81" t="s">
        <v>92</v>
      </c>
      <c r="C261" s="85" t="s">
        <v>149</v>
      </c>
      <c r="D261" s="41" t="s">
        <v>381</v>
      </c>
      <c r="E261" s="42">
        <f t="shared" si="3"/>
        <v>17.55</v>
      </c>
      <c r="F261" s="42">
        <v>17.55</v>
      </c>
      <c r="G261" s="43">
        <v>0</v>
      </c>
    </row>
    <row r="262" spans="1:7" ht="19.5" customHeight="1">
      <c r="A262" s="41" t="s">
        <v>377</v>
      </c>
      <c r="B262" s="81" t="s">
        <v>236</v>
      </c>
      <c r="C262" s="85" t="s">
        <v>149</v>
      </c>
      <c r="D262" s="41" t="s">
        <v>419</v>
      </c>
      <c r="E262" s="42">
        <f t="shared" si="3"/>
        <v>7.02</v>
      </c>
      <c r="F262" s="42">
        <v>7.02</v>
      </c>
      <c r="G262" s="43">
        <v>0</v>
      </c>
    </row>
    <row r="263" spans="1:7" ht="19.5" customHeight="1">
      <c r="A263" s="41" t="s">
        <v>377</v>
      </c>
      <c r="B263" s="81" t="s">
        <v>88</v>
      </c>
      <c r="C263" s="85" t="s">
        <v>149</v>
      </c>
      <c r="D263" s="41" t="s">
        <v>382</v>
      </c>
      <c r="E263" s="42">
        <f aca="true" t="shared" si="4" ref="E263:E326">SUM(F263:G263)</f>
        <v>13.18</v>
      </c>
      <c r="F263" s="42">
        <v>13.18</v>
      </c>
      <c r="G263" s="43">
        <v>0</v>
      </c>
    </row>
    <row r="264" spans="1:7" ht="19.5" customHeight="1">
      <c r="A264" s="41" t="s">
        <v>377</v>
      </c>
      <c r="B264" s="81" t="s">
        <v>150</v>
      </c>
      <c r="C264" s="85" t="s">
        <v>149</v>
      </c>
      <c r="D264" s="41" t="s">
        <v>417</v>
      </c>
      <c r="E264" s="42">
        <f t="shared" si="4"/>
        <v>0.71</v>
      </c>
      <c r="F264" s="42">
        <v>0.71</v>
      </c>
      <c r="G264" s="43">
        <v>0</v>
      </c>
    </row>
    <row r="265" spans="1:7" ht="19.5" customHeight="1">
      <c r="A265" s="41" t="s">
        <v>377</v>
      </c>
      <c r="B265" s="81" t="s">
        <v>384</v>
      </c>
      <c r="C265" s="85" t="s">
        <v>149</v>
      </c>
      <c r="D265" s="41" t="s">
        <v>226</v>
      </c>
      <c r="E265" s="42">
        <f t="shared" si="4"/>
        <v>16.46</v>
      </c>
      <c r="F265" s="42">
        <v>16.46</v>
      </c>
      <c r="G265" s="43">
        <v>0</v>
      </c>
    </row>
    <row r="266" spans="1:7" ht="19.5" customHeight="1">
      <c r="A266" s="41" t="s">
        <v>377</v>
      </c>
      <c r="B266" s="81" t="s">
        <v>85</v>
      </c>
      <c r="C266" s="85" t="s">
        <v>149</v>
      </c>
      <c r="D266" s="41" t="s">
        <v>227</v>
      </c>
      <c r="E266" s="42">
        <f t="shared" si="4"/>
        <v>6</v>
      </c>
      <c r="F266" s="42">
        <v>6</v>
      </c>
      <c r="G266" s="43">
        <v>0</v>
      </c>
    </row>
    <row r="267" spans="1:7" ht="19.5" customHeight="1">
      <c r="A267" s="41" t="s">
        <v>38</v>
      </c>
      <c r="B267" s="81" t="s">
        <v>38</v>
      </c>
      <c r="C267" s="85" t="s">
        <v>38</v>
      </c>
      <c r="D267" s="41" t="s">
        <v>385</v>
      </c>
      <c r="E267" s="42">
        <f t="shared" si="4"/>
        <v>46.64</v>
      </c>
      <c r="F267" s="42">
        <v>0</v>
      </c>
      <c r="G267" s="43">
        <v>46.64</v>
      </c>
    </row>
    <row r="268" spans="1:7" ht="19.5" customHeight="1">
      <c r="A268" s="41" t="s">
        <v>386</v>
      </c>
      <c r="B268" s="81" t="s">
        <v>95</v>
      </c>
      <c r="C268" s="85" t="s">
        <v>149</v>
      </c>
      <c r="D268" s="41" t="s">
        <v>387</v>
      </c>
      <c r="E268" s="42">
        <f t="shared" si="4"/>
        <v>12.53</v>
      </c>
      <c r="F268" s="42">
        <v>0</v>
      </c>
      <c r="G268" s="43">
        <v>12.53</v>
      </c>
    </row>
    <row r="269" spans="1:7" ht="19.5" customHeight="1">
      <c r="A269" s="41" t="s">
        <v>386</v>
      </c>
      <c r="B269" s="81" t="s">
        <v>105</v>
      </c>
      <c r="C269" s="85" t="s">
        <v>149</v>
      </c>
      <c r="D269" s="41" t="s">
        <v>389</v>
      </c>
      <c r="E269" s="42">
        <f t="shared" si="4"/>
        <v>0.3</v>
      </c>
      <c r="F269" s="42">
        <v>0</v>
      </c>
      <c r="G269" s="43">
        <v>0.3</v>
      </c>
    </row>
    <row r="270" spans="1:7" ht="19.5" customHeight="1">
      <c r="A270" s="41" t="s">
        <v>386</v>
      </c>
      <c r="B270" s="81" t="s">
        <v>89</v>
      </c>
      <c r="C270" s="85" t="s">
        <v>149</v>
      </c>
      <c r="D270" s="41" t="s">
        <v>392</v>
      </c>
      <c r="E270" s="42">
        <f t="shared" si="4"/>
        <v>0.8</v>
      </c>
      <c r="F270" s="42">
        <v>0</v>
      </c>
      <c r="G270" s="43">
        <v>0.8</v>
      </c>
    </row>
    <row r="271" spans="1:7" ht="19.5" customHeight="1">
      <c r="A271" s="41" t="s">
        <v>386</v>
      </c>
      <c r="B271" s="81" t="s">
        <v>236</v>
      </c>
      <c r="C271" s="85" t="s">
        <v>149</v>
      </c>
      <c r="D271" s="41" t="s">
        <v>393</v>
      </c>
      <c r="E271" s="42">
        <f t="shared" si="4"/>
        <v>2.7</v>
      </c>
      <c r="F271" s="42">
        <v>0</v>
      </c>
      <c r="G271" s="43">
        <v>2.7</v>
      </c>
    </row>
    <row r="272" spans="1:7" ht="19.5" customHeight="1">
      <c r="A272" s="41" t="s">
        <v>386</v>
      </c>
      <c r="B272" s="81" t="s">
        <v>111</v>
      </c>
      <c r="C272" s="85" t="s">
        <v>149</v>
      </c>
      <c r="D272" s="41" t="s">
        <v>394</v>
      </c>
      <c r="E272" s="42">
        <f t="shared" si="4"/>
        <v>8.02</v>
      </c>
      <c r="F272" s="42">
        <v>0</v>
      </c>
      <c r="G272" s="43">
        <v>8.02</v>
      </c>
    </row>
    <row r="273" spans="1:7" ht="19.5" customHeight="1">
      <c r="A273" s="41" t="s">
        <v>386</v>
      </c>
      <c r="B273" s="81" t="s">
        <v>399</v>
      </c>
      <c r="C273" s="85" t="s">
        <v>149</v>
      </c>
      <c r="D273" s="41" t="s">
        <v>232</v>
      </c>
      <c r="E273" s="42">
        <f t="shared" si="4"/>
        <v>10.28</v>
      </c>
      <c r="F273" s="42">
        <v>0</v>
      </c>
      <c r="G273" s="43">
        <v>10.28</v>
      </c>
    </row>
    <row r="274" spans="1:7" ht="19.5" customHeight="1">
      <c r="A274" s="41" t="s">
        <v>386</v>
      </c>
      <c r="B274" s="81" t="s">
        <v>400</v>
      </c>
      <c r="C274" s="85" t="s">
        <v>149</v>
      </c>
      <c r="D274" s="41" t="s">
        <v>234</v>
      </c>
      <c r="E274" s="42">
        <f t="shared" si="4"/>
        <v>1</v>
      </c>
      <c r="F274" s="42">
        <v>0</v>
      </c>
      <c r="G274" s="43">
        <v>1</v>
      </c>
    </row>
    <row r="275" spans="1:7" ht="19.5" customHeight="1">
      <c r="A275" s="41" t="s">
        <v>386</v>
      </c>
      <c r="B275" s="81" t="s">
        <v>403</v>
      </c>
      <c r="C275" s="85" t="s">
        <v>149</v>
      </c>
      <c r="D275" s="41" t="s">
        <v>404</v>
      </c>
      <c r="E275" s="42">
        <f t="shared" si="4"/>
        <v>1.76</v>
      </c>
      <c r="F275" s="42">
        <v>0</v>
      </c>
      <c r="G275" s="43">
        <v>1.76</v>
      </c>
    </row>
    <row r="276" spans="1:7" ht="19.5" customHeight="1">
      <c r="A276" s="41" t="s">
        <v>386</v>
      </c>
      <c r="B276" s="81" t="s">
        <v>405</v>
      </c>
      <c r="C276" s="85" t="s">
        <v>149</v>
      </c>
      <c r="D276" s="41" t="s">
        <v>406</v>
      </c>
      <c r="E276" s="42">
        <f t="shared" si="4"/>
        <v>1.37</v>
      </c>
      <c r="F276" s="42">
        <v>0</v>
      </c>
      <c r="G276" s="43">
        <v>1.37</v>
      </c>
    </row>
    <row r="277" spans="1:7" ht="19.5" customHeight="1">
      <c r="A277" s="41" t="s">
        <v>386</v>
      </c>
      <c r="B277" s="81" t="s">
        <v>85</v>
      </c>
      <c r="C277" s="85" t="s">
        <v>149</v>
      </c>
      <c r="D277" s="41" t="s">
        <v>238</v>
      </c>
      <c r="E277" s="42">
        <f t="shared" si="4"/>
        <v>7.88</v>
      </c>
      <c r="F277" s="42">
        <v>0</v>
      </c>
      <c r="G277" s="43">
        <v>7.88</v>
      </c>
    </row>
    <row r="278" spans="1:7" ht="19.5" customHeight="1">
      <c r="A278" s="41" t="s">
        <v>38</v>
      </c>
      <c r="B278" s="81" t="s">
        <v>38</v>
      </c>
      <c r="C278" s="85" t="s">
        <v>38</v>
      </c>
      <c r="D278" s="41" t="s">
        <v>246</v>
      </c>
      <c r="E278" s="42">
        <f t="shared" si="4"/>
        <v>0.03</v>
      </c>
      <c r="F278" s="42">
        <v>0.03</v>
      </c>
      <c r="G278" s="43">
        <v>0</v>
      </c>
    </row>
    <row r="279" spans="1:7" ht="19.5" customHeight="1">
      <c r="A279" s="41" t="s">
        <v>410</v>
      </c>
      <c r="B279" s="81" t="s">
        <v>236</v>
      </c>
      <c r="C279" s="85" t="s">
        <v>149</v>
      </c>
      <c r="D279" s="41" t="s">
        <v>418</v>
      </c>
      <c r="E279" s="42">
        <f t="shared" si="4"/>
        <v>0.03</v>
      </c>
      <c r="F279" s="42">
        <v>0.03</v>
      </c>
      <c r="G279" s="43">
        <v>0</v>
      </c>
    </row>
    <row r="280" spans="1:7" ht="19.5" customHeight="1">
      <c r="A280" s="41" t="s">
        <v>38</v>
      </c>
      <c r="B280" s="81" t="s">
        <v>38</v>
      </c>
      <c r="C280" s="85" t="s">
        <v>38</v>
      </c>
      <c r="D280" s="41" t="s">
        <v>152</v>
      </c>
      <c r="E280" s="42">
        <f t="shared" si="4"/>
        <v>172.52</v>
      </c>
      <c r="F280" s="42">
        <v>129.08</v>
      </c>
      <c r="G280" s="43">
        <v>43.44</v>
      </c>
    </row>
    <row r="281" spans="1:7" ht="19.5" customHeight="1">
      <c r="A281" s="41" t="s">
        <v>38</v>
      </c>
      <c r="B281" s="81" t="s">
        <v>38</v>
      </c>
      <c r="C281" s="85" t="s">
        <v>38</v>
      </c>
      <c r="D281" s="41" t="s">
        <v>376</v>
      </c>
      <c r="E281" s="42">
        <f t="shared" si="4"/>
        <v>129.07</v>
      </c>
      <c r="F281" s="42">
        <v>129.07</v>
      </c>
      <c r="G281" s="43">
        <v>0</v>
      </c>
    </row>
    <row r="282" spans="1:7" ht="19.5" customHeight="1">
      <c r="A282" s="41" t="s">
        <v>377</v>
      </c>
      <c r="B282" s="81" t="s">
        <v>95</v>
      </c>
      <c r="C282" s="85" t="s">
        <v>153</v>
      </c>
      <c r="D282" s="41" t="s">
        <v>378</v>
      </c>
      <c r="E282" s="42">
        <f t="shared" si="4"/>
        <v>48.84</v>
      </c>
      <c r="F282" s="42">
        <v>48.84</v>
      </c>
      <c r="G282" s="43">
        <v>0</v>
      </c>
    </row>
    <row r="283" spans="1:7" ht="19.5" customHeight="1">
      <c r="A283" s="41" t="s">
        <v>377</v>
      </c>
      <c r="B283" s="81" t="s">
        <v>97</v>
      </c>
      <c r="C283" s="85" t="s">
        <v>153</v>
      </c>
      <c r="D283" s="41" t="s">
        <v>379</v>
      </c>
      <c r="E283" s="42">
        <f t="shared" si="4"/>
        <v>2.27</v>
      </c>
      <c r="F283" s="42">
        <v>2.27</v>
      </c>
      <c r="G283" s="43">
        <v>0</v>
      </c>
    </row>
    <row r="284" spans="1:7" ht="19.5" customHeight="1">
      <c r="A284" s="41" t="s">
        <v>377</v>
      </c>
      <c r="B284" s="81" t="s">
        <v>89</v>
      </c>
      <c r="C284" s="85" t="s">
        <v>153</v>
      </c>
      <c r="D284" s="41" t="s">
        <v>416</v>
      </c>
      <c r="E284" s="42">
        <f t="shared" si="4"/>
        <v>40</v>
      </c>
      <c r="F284" s="42">
        <v>40</v>
      </c>
      <c r="G284" s="43">
        <v>0</v>
      </c>
    </row>
    <row r="285" spans="1:7" ht="19.5" customHeight="1">
      <c r="A285" s="41" t="s">
        <v>377</v>
      </c>
      <c r="B285" s="81" t="s">
        <v>92</v>
      </c>
      <c r="C285" s="85" t="s">
        <v>153</v>
      </c>
      <c r="D285" s="41" t="s">
        <v>381</v>
      </c>
      <c r="E285" s="42">
        <f t="shared" si="4"/>
        <v>15</v>
      </c>
      <c r="F285" s="42">
        <v>15</v>
      </c>
      <c r="G285" s="43">
        <v>0</v>
      </c>
    </row>
    <row r="286" spans="1:7" ht="19.5" customHeight="1">
      <c r="A286" s="41" t="s">
        <v>377</v>
      </c>
      <c r="B286" s="81" t="s">
        <v>236</v>
      </c>
      <c r="C286" s="85" t="s">
        <v>153</v>
      </c>
      <c r="D286" s="41" t="s">
        <v>419</v>
      </c>
      <c r="E286" s="42">
        <f t="shared" si="4"/>
        <v>7</v>
      </c>
      <c r="F286" s="42">
        <v>7</v>
      </c>
      <c r="G286" s="43">
        <v>0</v>
      </c>
    </row>
    <row r="287" spans="1:7" ht="19.5" customHeight="1">
      <c r="A287" s="41" t="s">
        <v>377</v>
      </c>
      <c r="B287" s="81" t="s">
        <v>88</v>
      </c>
      <c r="C287" s="85" t="s">
        <v>153</v>
      </c>
      <c r="D287" s="41" t="s">
        <v>382</v>
      </c>
      <c r="E287" s="42">
        <f t="shared" si="4"/>
        <v>7</v>
      </c>
      <c r="F287" s="42">
        <v>7</v>
      </c>
      <c r="G287" s="43">
        <v>0</v>
      </c>
    </row>
    <row r="288" spans="1:7" ht="19.5" customHeight="1">
      <c r="A288" s="41" t="s">
        <v>377</v>
      </c>
      <c r="B288" s="81" t="s">
        <v>150</v>
      </c>
      <c r="C288" s="85" t="s">
        <v>153</v>
      </c>
      <c r="D288" s="41" t="s">
        <v>417</v>
      </c>
      <c r="E288" s="42">
        <f t="shared" si="4"/>
        <v>0.92</v>
      </c>
      <c r="F288" s="42">
        <v>0.92</v>
      </c>
      <c r="G288" s="43">
        <v>0</v>
      </c>
    </row>
    <row r="289" spans="1:7" ht="19.5" customHeight="1">
      <c r="A289" s="41" t="s">
        <v>377</v>
      </c>
      <c r="B289" s="81" t="s">
        <v>384</v>
      </c>
      <c r="C289" s="85" t="s">
        <v>153</v>
      </c>
      <c r="D289" s="41" t="s">
        <v>226</v>
      </c>
      <c r="E289" s="42">
        <f t="shared" si="4"/>
        <v>8.04</v>
      </c>
      <c r="F289" s="42">
        <v>8.04</v>
      </c>
      <c r="G289" s="43">
        <v>0</v>
      </c>
    </row>
    <row r="290" spans="1:7" ht="19.5" customHeight="1">
      <c r="A290" s="41" t="s">
        <v>38</v>
      </c>
      <c r="B290" s="81" t="s">
        <v>38</v>
      </c>
      <c r="C290" s="85" t="s">
        <v>38</v>
      </c>
      <c r="D290" s="41" t="s">
        <v>385</v>
      </c>
      <c r="E290" s="42">
        <f t="shared" si="4"/>
        <v>43.44</v>
      </c>
      <c r="F290" s="42">
        <v>0</v>
      </c>
      <c r="G290" s="43">
        <v>43.44</v>
      </c>
    </row>
    <row r="291" spans="1:7" ht="19.5" customHeight="1">
      <c r="A291" s="41" t="s">
        <v>386</v>
      </c>
      <c r="B291" s="81" t="s">
        <v>95</v>
      </c>
      <c r="C291" s="85" t="s">
        <v>153</v>
      </c>
      <c r="D291" s="41" t="s">
        <v>387</v>
      </c>
      <c r="E291" s="42">
        <f t="shared" si="4"/>
        <v>1</v>
      </c>
      <c r="F291" s="42">
        <v>0</v>
      </c>
      <c r="G291" s="43">
        <v>1</v>
      </c>
    </row>
    <row r="292" spans="1:7" ht="19.5" customHeight="1">
      <c r="A292" s="41" t="s">
        <v>386</v>
      </c>
      <c r="B292" s="81" t="s">
        <v>97</v>
      </c>
      <c r="C292" s="85" t="s">
        <v>153</v>
      </c>
      <c r="D292" s="41" t="s">
        <v>388</v>
      </c>
      <c r="E292" s="42">
        <f t="shared" si="4"/>
        <v>0.5</v>
      </c>
      <c r="F292" s="42">
        <v>0</v>
      </c>
      <c r="G292" s="43">
        <v>0.5</v>
      </c>
    </row>
    <row r="293" spans="1:7" ht="19.5" customHeight="1">
      <c r="A293" s="41" t="s">
        <v>386</v>
      </c>
      <c r="B293" s="81" t="s">
        <v>104</v>
      </c>
      <c r="C293" s="85" t="s">
        <v>153</v>
      </c>
      <c r="D293" s="41" t="s">
        <v>390</v>
      </c>
      <c r="E293" s="42">
        <f t="shared" si="4"/>
        <v>0.2</v>
      </c>
      <c r="F293" s="42">
        <v>0</v>
      </c>
      <c r="G293" s="43">
        <v>0.2</v>
      </c>
    </row>
    <row r="294" spans="1:7" ht="19.5" customHeight="1">
      <c r="A294" s="41" t="s">
        <v>386</v>
      </c>
      <c r="B294" s="81" t="s">
        <v>131</v>
      </c>
      <c r="C294" s="85" t="s">
        <v>153</v>
      </c>
      <c r="D294" s="41" t="s">
        <v>391</v>
      </c>
      <c r="E294" s="42">
        <f t="shared" si="4"/>
        <v>0.5</v>
      </c>
      <c r="F294" s="42">
        <v>0</v>
      </c>
      <c r="G294" s="43">
        <v>0.5</v>
      </c>
    </row>
    <row r="295" spans="1:7" ht="19.5" customHeight="1">
      <c r="A295" s="41" t="s">
        <v>386</v>
      </c>
      <c r="B295" s="81" t="s">
        <v>89</v>
      </c>
      <c r="C295" s="85" t="s">
        <v>153</v>
      </c>
      <c r="D295" s="41" t="s">
        <v>392</v>
      </c>
      <c r="E295" s="42">
        <f t="shared" si="4"/>
        <v>1</v>
      </c>
      <c r="F295" s="42">
        <v>0</v>
      </c>
      <c r="G295" s="43">
        <v>1</v>
      </c>
    </row>
    <row r="296" spans="1:7" ht="19.5" customHeight="1">
      <c r="A296" s="41" t="s">
        <v>386</v>
      </c>
      <c r="B296" s="81" t="s">
        <v>236</v>
      </c>
      <c r="C296" s="85" t="s">
        <v>153</v>
      </c>
      <c r="D296" s="41" t="s">
        <v>393</v>
      </c>
      <c r="E296" s="42">
        <f t="shared" si="4"/>
        <v>9</v>
      </c>
      <c r="F296" s="42">
        <v>0</v>
      </c>
      <c r="G296" s="43">
        <v>9</v>
      </c>
    </row>
    <row r="297" spans="1:7" ht="19.5" customHeight="1">
      <c r="A297" s="41" t="s">
        <v>386</v>
      </c>
      <c r="B297" s="81" t="s">
        <v>111</v>
      </c>
      <c r="C297" s="85" t="s">
        <v>153</v>
      </c>
      <c r="D297" s="41" t="s">
        <v>394</v>
      </c>
      <c r="E297" s="42">
        <f t="shared" si="4"/>
        <v>7</v>
      </c>
      <c r="F297" s="42">
        <v>0</v>
      </c>
      <c r="G297" s="43">
        <v>7</v>
      </c>
    </row>
    <row r="298" spans="1:7" ht="19.5" customHeight="1">
      <c r="A298" s="41" t="s">
        <v>386</v>
      </c>
      <c r="B298" s="81" t="s">
        <v>384</v>
      </c>
      <c r="C298" s="85" t="s">
        <v>153</v>
      </c>
      <c r="D298" s="41" t="s">
        <v>395</v>
      </c>
      <c r="E298" s="42">
        <f t="shared" si="4"/>
        <v>12.5</v>
      </c>
      <c r="F298" s="42">
        <v>0</v>
      </c>
      <c r="G298" s="43">
        <v>12.5</v>
      </c>
    </row>
    <row r="299" spans="1:7" ht="19.5" customHeight="1">
      <c r="A299" s="41" t="s">
        <v>386</v>
      </c>
      <c r="B299" s="81" t="s">
        <v>396</v>
      </c>
      <c r="C299" s="85" t="s">
        <v>153</v>
      </c>
      <c r="D299" s="41" t="s">
        <v>397</v>
      </c>
      <c r="E299" s="42">
        <f t="shared" si="4"/>
        <v>1.32</v>
      </c>
      <c r="F299" s="42">
        <v>0</v>
      </c>
      <c r="G299" s="43">
        <v>1.32</v>
      </c>
    </row>
    <row r="300" spans="1:7" ht="19.5" customHeight="1">
      <c r="A300" s="41" t="s">
        <v>386</v>
      </c>
      <c r="B300" s="81" t="s">
        <v>400</v>
      </c>
      <c r="C300" s="85" t="s">
        <v>153</v>
      </c>
      <c r="D300" s="41" t="s">
        <v>234</v>
      </c>
      <c r="E300" s="42">
        <f t="shared" si="4"/>
        <v>2</v>
      </c>
      <c r="F300" s="42">
        <v>0</v>
      </c>
      <c r="G300" s="43">
        <v>2</v>
      </c>
    </row>
    <row r="301" spans="1:7" ht="19.5" customHeight="1">
      <c r="A301" s="41" t="s">
        <v>386</v>
      </c>
      <c r="B301" s="81" t="s">
        <v>401</v>
      </c>
      <c r="C301" s="85" t="s">
        <v>153</v>
      </c>
      <c r="D301" s="41" t="s">
        <v>402</v>
      </c>
      <c r="E301" s="42">
        <f t="shared" si="4"/>
        <v>1</v>
      </c>
      <c r="F301" s="42">
        <v>0</v>
      </c>
      <c r="G301" s="43">
        <v>1</v>
      </c>
    </row>
    <row r="302" spans="1:7" ht="19.5" customHeight="1">
      <c r="A302" s="41" t="s">
        <v>386</v>
      </c>
      <c r="B302" s="81" t="s">
        <v>403</v>
      </c>
      <c r="C302" s="85" t="s">
        <v>153</v>
      </c>
      <c r="D302" s="41" t="s">
        <v>404</v>
      </c>
      <c r="E302" s="42">
        <f t="shared" si="4"/>
        <v>0.92</v>
      </c>
      <c r="F302" s="42">
        <v>0</v>
      </c>
      <c r="G302" s="43">
        <v>0.92</v>
      </c>
    </row>
    <row r="303" spans="1:7" ht="19.5" customHeight="1">
      <c r="A303" s="41" t="s">
        <v>386</v>
      </c>
      <c r="B303" s="81" t="s">
        <v>405</v>
      </c>
      <c r="C303" s="85" t="s">
        <v>153</v>
      </c>
      <c r="D303" s="41" t="s">
        <v>406</v>
      </c>
      <c r="E303" s="42">
        <f t="shared" si="4"/>
        <v>1.47</v>
      </c>
      <c r="F303" s="42">
        <v>0</v>
      </c>
      <c r="G303" s="43">
        <v>1.47</v>
      </c>
    </row>
    <row r="304" spans="1:7" ht="19.5" customHeight="1">
      <c r="A304" s="41" t="s">
        <v>386</v>
      </c>
      <c r="B304" s="81" t="s">
        <v>407</v>
      </c>
      <c r="C304" s="85" t="s">
        <v>153</v>
      </c>
      <c r="D304" s="41" t="s">
        <v>235</v>
      </c>
      <c r="E304" s="42">
        <f t="shared" si="4"/>
        <v>4</v>
      </c>
      <c r="F304" s="42">
        <v>0</v>
      </c>
      <c r="G304" s="43">
        <v>4</v>
      </c>
    </row>
    <row r="305" spans="1:7" ht="19.5" customHeight="1">
      <c r="A305" s="41" t="s">
        <v>386</v>
      </c>
      <c r="B305" s="81" t="s">
        <v>85</v>
      </c>
      <c r="C305" s="85" t="s">
        <v>153</v>
      </c>
      <c r="D305" s="41" t="s">
        <v>238</v>
      </c>
      <c r="E305" s="42">
        <f t="shared" si="4"/>
        <v>1.03</v>
      </c>
      <c r="F305" s="42">
        <v>0</v>
      </c>
      <c r="G305" s="43">
        <v>1.03</v>
      </c>
    </row>
    <row r="306" spans="1:7" ht="19.5" customHeight="1">
      <c r="A306" s="41" t="s">
        <v>38</v>
      </c>
      <c r="B306" s="81" t="s">
        <v>38</v>
      </c>
      <c r="C306" s="85" t="s">
        <v>38</v>
      </c>
      <c r="D306" s="41" t="s">
        <v>246</v>
      </c>
      <c r="E306" s="42">
        <f t="shared" si="4"/>
        <v>0.01</v>
      </c>
      <c r="F306" s="42">
        <v>0.01</v>
      </c>
      <c r="G306" s="43">
        <v>0</v>
      </c>
    </row>
    <row r="307" spans="1:7" ht="19.5" customHeight="1">
      <c r="A307" s="41" t="s">
        <v>410</v>
      </c>
      <c r="B307" s="81" t="s">
        <v>236</v>
      </c>
      <c r="C307" s="85" t="s">
        <v>153</v>
      </c>
      <c r="D307" s="41" t="s">
        <v>418</v>
      </c>
      <c r="E307" s="42">
        <f t="shared" si="4"/>
        <v>0.01</v>
      </c>
      <c r="F307" s="42">
        <v>0.01</v>
      </c>
      <c r="G307" s="43">
        <v>0</v>
      </c>
    </row>
    <row r="308" spans="1:7" ht="19.5" customHeight="1">
      <c r="A308" s="41" t="s">
        <v>38</v>
      </c>
      <c r="B308" s="81" t="s">
        <v>38</v>
      </c>
      <c r="C308" s="85" t="s">
        <v>38</v>
      </c>
      <c r="D308" s="41" t="s">
        <v>156</v>
      </c>
      <c r="E308" s="42">
        <f t="shared" si="4"/>
        <v>98.34</v>
      </c>
      <c r="F308" s="42">
        <v>70.65</v>
      </c>
      <c r="G308" s="43">
        <v>27.69</v>
      </c>
    </row>
    <row r="309" spans="1:7" ht="19.5" customHeight="1">
      <c r="A309" s="41" t="s">
        <v>38</v>
      </c>
      <c r="B309" s="81" t="s">
        <v>38</v>
      </c>
      <c r="C309" s="85" t="s">
        <v>38</v>
      </c>
      <c r="D309" s="41" t="s">
        <v>376</v>
      </c>
      <c r="E309" s="42">
        <f t="shared" si="4"/>
        <v>70.65</v>
      </c>
      <c r="F309" s="42">
        <v>70.65</v>
      </c>
      <c r="G309" s="43">
        <v>0</v>
      </c>
    </row>
    <row r="310" spans="1:7" ht="19.5" customHeight="1">
      <c r="A310" s="41" t="s">
        <v>377</v>
      </c>
      <c r="B310" s="81" t="s">
        <v>95</v>
      </c>
      <c r="C310" s="85" t="s">
        <v>157</v>
      </c>
      <c r="D310" s="41" t="s">
        <v>378</v>
      </c>
      <c r="E310" s="42">
        <f t="shared" si="4"/>
        <v>23.7</v>
      </c>
      <c r="F310" s="42">
        <v>23.7</v>
      </c>
      <c r="G310" s="43">
        <v>0</v>
      </c>
    </row>
    <row r="311" spans="1:7" ht="19.5" customHeight="1">
      <c r="A311" s="41" t="s">
        <v>377</v>
      </c>
      <c r="B311" s="81" t="s">
        <v>97</v>
      </c>
      <c r="C311" s="85" t="s">
        <v>157</v>
      </c>
      <c r="D311" s="41" t="s">
        <v>379</v>
      </c>
      <c r="E311" s="42">
        <f t="shared" si="4"/>
        <v>0.62</v>
      </c>
      <c r="F311" s="42">
        <v>0.62</v>
      </c>
      <c r="G311" s="43">
        <v>0</v>
      </c>
    </row>
    <row r="312" spans="1:7" ht="19.5" customHeight="1">
      <c r="A312" s="41" t="s">
        <v>377</v>
      </c>
      <c r="B312" s="81" t="s">
        <v>89</v>
      </c>
      <c r="C312" s="85" t="s">
        <v>157</v>
      </c>
      <c r="D312" s="41" t="s">
        <v>416</v>
      </c>
      <c r="E312" s="42">
        <f t="shared" si="4"/>
        <v>22.43</v>
      </c>
      <c r="F312" s="42">
        <v>22.43</v>
      </c>
      <c r="G312" s="43">
        <v>0</v>
      </c>
    </row>
    <row r="313" spans="1:7" ht="19.5" customHeight="1">
      <c r="A313" s="41" t="s">
        <v>377</v>
      </c>
      <c r="B313" s="81" t="s">
        <v>92</v>
      </c>
      <c r="C313" s="85" t="s">
        <v>157</v>
      </c>
      <c r="D313" s="41" t="s">
        <v>381</v>
      </c>
      <c r="E313" s="42">
        <f t="shared" si="4"/>
        <v>8.73</v>
      </c>
      <c r="F313" s="42">
        <v>8.73</v>
      </c>
      <c r="G313" s="43">
        <v>0</v>
      </c>
    </row>
    <row r="314" spans="1:7" ht="19.5" customHeight="1">
      <c r="A314" s="41" t="s">
        <v>377</v>
      </c>
      <c r="B314" s="81" t="s">
        <v>236</v>
      </c>
      <c r="C314" s="85" t="s">
        <v>157</v>
      </c>
      <c r="D314" s="41" t="s">
        <v>419</v>
      </c>
      <c r="E314" s="42">
        <f t="shared" si="4"/>
        <v>3.5</v>
      </c>
      <c r="F314" s="42">
        <v>3.5</v>
      </c>
      <c r="G314" s="43">
        <v>0</v>
      </c>
    </row>
    <row r="315" spans="1:7" ht="19.5" customHeight="1">
      <c r="A315" s="41" t="s">
        <v>377</v>
      </c>
      <c r="B315" s="81" t="s">
        <v>88</v>
      </c>
      <c r="C315" s="85" t="s">
        <v>157</v>
      </c>
      <c r="D315" s="41" t="s">
        <v>382</v>
      </c>
      <c r="E315" s="42">
        <f t="shared" si="4"/>
        <v>5.03</v>
      </c>
      <c r="F315" s="42">
        <v>5.03</v>
      </c>
      <c r="G315" s="43">
        <v>0</v>
      </c>
    </row>
    <row r="316" spans="1:7" ht="19.5" customHeight="1">
      <c r="A316" s="41" t="s">
        <v>377</v>
      </c>
      <c r="B316" s="81" t="s">
        <v>150</v>
      </c>
      <c r="C316" s="85" t="s">
        <v>157</v>
      </c>
      <c r="D316" s="41" t="s">
        <v>417</v>
      </c>
      <c r="E316" s="42">
        <f t="shared" si="4"/>
        <v>0.37</v>
      </c>
      <c r="F316" s="42">
        <v>0.37</v>
      </c>
      <c r="G316" s="43">
        <v>0</v>
      </c>
    </row>
    <row r="317" spans="1:7" ht="19.5" customHeight="1">
      <c r="A317" s="41" t="s">
        <v>377</v>
      </c>
      <c r="B317" s="81" t="s">
        <v>384</v>
      </c>
      <c r="C317" s="85" t="s">
        <v>157</v>
      </c>
      <c r="D317" s="41" t="s">
        <v>226</v>
      </c>
      <c r="E317" s="42">
        <f t="shared" si="4"/>
        <v>6.27</v>
      </c>
      <c r="F317" s="42">
        <v>6.27</v>
      </c>
      <c r="G317" s="43">
        <v>0</v>
      </c>
    </row>
    <row r="318" spans="1:7" ht="19.5" customHeight="1">
      <c r="A318" s="41" t="s">
        <v>38</v>
      </c>
      <c r="B318" s="81" t="s">
        <v>38</v>
      </c>
      <c r="C318" s="85" t="s">
        <v>38</v>
      </c>
      <c r="D318" s="41" t="s">
        <v>385</v>
      </c>
      <c r="E318" s="42">
        <f t="shared" si="4"/>
        <v>27.69</v>
      </c>
      <c r="F318" s="42">
        <v>0</v>
      </c>
      <c r="G318" s="43">
        <v>27.69</v>
      </c>
    </row>
    <row r="319" spans="1:7" ht="19.5" customHeight="1">
      <c r="A319" s="41" t="s">
        <v>386</v>
      </c>
      <c r="B319" s="81" t="s">
        <v>95</v>
      </c>
      <c r="C319" s="85" t="s">
        <v>157</v>
      </c>
      <c r="D319" s="41" t="s">
        <v>387</v>
      </c>
      <c r="E319" s="42">
        <f t="shared" si="4"/>
        <v>1</v>
      </c>
      <c r="F319" s="42">
        <v>0</v>
      </c>
      <c r="G319" s="43">
        <v>1</v>
      </c>
    </row>
    <row r="320" spans="1:7" ht="19.5" customHeight="1">
      <c r="A320" s="41" t="s">
        <v>386</v>
      </c>
      <c r="B320" s="81" t="s">
        <v>111</v>
      </c>
      <c r="C320" s="85" t="s">
        <v>157</v>
      </c>
      <c r="D320" s="41" t="s">
        <v>394</v>
      </c>
      <c r="E320" s="42">
        <f t="shared" si="4"/>
        <v>6</v>
      </c>
      <c r="F320" s="42">
        <v>0</v>
      </c>
      <c r="G320" s="43">
        <v>6</v>
      </c>
    </row>
    <row r="321" spans="1:7" ht="19.5" customHeight="1">
      <c r="A321" s="41" t="s">
        <v>386</v>
      </c>
      <c r="B321" s="81" t="s">
        <v>399</v>
      </c>
      <c r="C321" s="85" t="s">
        <v>157</v>
      </c>
      <c r="D321" s="41" t="s">
        <v>232</v>
      </c>
      <c r="E321" s="42">
        <f t="shared" si="4"/>
        <v>16</v>
      </c>
      <c r="F321" s="42">
        <v>0</v>
      </c>
      <c r="G321" s="43">
        <v>16</v>
      </c>
    </row>
    <row r="322" spans="1:7" ht="19.5" customHeight="1">
      <c r="A322" s="41" t="s">
        <v>386</v>
      </c>
      <c r="B322" s="81" t="s">
        <v>400</v>
      </c>
      <c r="C322" s="85" t="s">
        <v>157</v>
      </c>
      <c r="D322" s="41" t="s">
        <v>234</v>
      </c>
      <c r="E322" s="42">
        <f t="shared" si="4"/>
        <v>1</v>
      </c>
      <c r="F322" s="42">
        <v>0</v>
      </c>
      <c r="G322" s="43">
        <v>1</v>
      </c>
    </row>
    <row r="323" spans="1:7" ht="19.5" customHeight="1">
      <c r="A323" s="41" t="s">
        <v>386</v>
      </c>
      <c r="B323" s="81" t="s">
        <v>403</v>
      </c>
      <c r="C323" s="85" t="s">
        <v>157</v>
      </c>
      <c r="D323" s="41" t="s">
        <v>404</v>
      </c>
      <c r="E323" s="42">
        <f t="shared" si="4"/>
        <v>0.87</v>
      </c>
      <c r="F323" s="42">
        <v>0</v>
      </c>
      <c r="G323" s="43">
        <v>0.87</v>
      </c>
    </row>
    <row r="324" spans="1:7" ht="19.5" customHeight="1">
      <c r="A324" s="41" t="s">
        <v>386</v>
      </c>
      <c r="B324" s="81" t="s">
        <v>405</v>
      </c>
      <c r="C324" s="85" t="s">
        <v>157</v>
      </c>
      <c r="D324" s="41" t="s">
        <v>406</v>
      </c>
      <c r="E324" s="42">
        <f t="shared" si="4"/>
        <v>0.6</v>
      </c>
      <c r="F324" s="42">
        <v>0</v>
      </c>
      <c r="G324" s="43">
        <v>0.6</v>
      </c>
    </row>
    <row r="325" spans="1:7" ht="19.5" customHeight="1">
      <c r="A325" s="41" t="s">
        <v>386</v>
      </c>
      <c r="B325" s="81" t="s">
        <v>85</v>
      </c>
      <c r="C325" s="85" t="s">
        <v>157</v>
      </c>
      <c r="D325" s="41" t="s">
        <v>238</v>
      </c>
      <c r="E325" s="42">
        <f t="shared" si="4"/>
        <v>2.22</v>
      </c>
      <c r="F325" s="42">
        <v>0</v>
      </c>
      <c r="G325" s="43">
        <v>2.22</v>
      </c>
    </row>
    <row r="326" spans="1:7" ht="19.5" customHeight="1">
      <c r="A326" s="41" t="s">
        <v>38</v>
      </c>
      <c r="B326" s="81" t="s">
        <v>38</v>
      </c>
      <c r="C326" s="85" t="s">
        <v>38</v>
      </c>
      <c r="D326" s="41" t="s">
        <v>158</v>
      </c>
      <c r="E326" s="42">
        <f t="shared" si="4"/>
        <v>522.89</v>
      </c>
      <c r="F326" s="42">
        <v>364.24</v>
      </c>
      <c r="G326" s="43">
        <v>158.65</v>
      </c>
    </row>
    <row r="327" spans="1:7" ht="19.5" customHeight="1">
      <c r="A327" s="41" t="s">
        <v>38</v>
      </c>
      <c r="B327" s="81" t="s">
        <v>38</v>
      </c>
      <c r="C327" s="85" t="s">
        <v>38</v>
      </c>
      <c r="D327" s="41" t="s">
        <v>159</v>
      </c>
      <c r="E327" s="42">
        <f aca="true" t="shared" si="5" ref="E327:E353">SUM(F327:G327)</f>
        <v>522.89</v>
      </c>
      <c r="F327" s="42">
        <v>364.24</v>
      </c>
      <c r="G327" s="43">
        <v>158.65</v>
      </c>
    </row>
    <row r="328" spans="1:7" ht="19.5" customHeight="1">
      <c r="A328" s="41" t="s">
        <v>38</v>
      </c>
      <c r="B328" s="81" t="s">
        <v>38</v>
      </c>
      <c r="C328" s="85" t="s">
        <v>38</v>
      </c>
      <c r="D328" s="41" t="s">
        <v>376</v>
      </c>
      <c r="E328" s="42">
        <f t="shared" si="5"/>
        <v>364.2</v>
      </c>
      <c r="F328" s="42">
        <v>364.2</v>
      </c>
      <c r="G328" s="43">
        <v>0</v>
      </c>
    </row>
    <row r="329" spans="1:7" ht="19.5" customHeight="1">
      <c r="A329" s="41" t="s">
        <v>377</v>
      </c>
      <c r="B329" s="81" t="s">
        <v>95</v>
      </c>
      <c r="C329" s="85" t="s">
        <v>160</v>
      </c>
      <c r="D329" s="41" t="s">
        <v>378</v>
      </c>
      <c r="E329" s="42">
        <f t="shared" si="5"/>
        <v>83.51</v>
      </c>
      <c r="F329" s="42">
        <v>83.51</v>
      </c>
      <c r="G329" s="43">
        <v>0</v>
      </c>
    </row>
    <row r="330" spans="1:7" ht="19.5" customHeight="1">
      <c r="A330" s="41" t="s">
        <v>377</v>
      </c>
      <c r="B330" s="81" t="s">
        <v>97</v>
      </c>
      <c r="C330" s="85" t="s">
        <v>160</v>
      </c>
      <c r="D330" s="41" t="s">
        <v>379</v>
      </c>
      <c r="E330" s="42">
        <f t="shared" si="5"/>
        <v>1.61</v>
      </c>
      <c r="F330" s="42">
        <v>1.61</v>
      </c>
      <c r="G330" s="43">
        <v>0</v>
      </c>
    </row>
    <row r="331" spans="1:7" ht="19.5" customHeight="1">
      <c r="A331" s="41" t="s">
        <v>377</v>
      </c>
      <c r="B331" s="81" t="s">
        <v>89</v>
      </c>
      <c r="C331" s="85" t="s">
        <v>160</v>
      </c>
      <c r="D331" s="41" t="s">
        <v>416</v>
      </c>
      <c r="E331" s="42">
        <f t="shared" si="5"/>
        <v>142.94</v>
      </c>
      <c r="F331" s="42">
        <v>142.94</v>
      </c>
      <c r="G331" s="43">
        <v>0</v>
      </c>
    </row>
    <row r="332" spans="1:7" ht="19.5" customHeight="1">
      <c r="A332" s="41" t="s">
        <v>377</v>
      </c>
      <c r="B332" s="81" t="s">
        <v>92</v>
      </c>
      <c r="C332" s="85" t="s">
        <v>160</v>
      </c>
      <c r="D332" s="41" t="s">
        <v>381</v>
      </c>
      <c r="E332" s="42">
        <f t="shared" si="5"/>
        <v>44.27</v>
      </c>
      <c r="F332" s="42">
        <v>44.27</v>
      </c>
      <c r="G332" s="43">
        <v>0</v>
      </c>
    </row>
    <row r="333" spans="1:7" ht="19.5" customHeight="1">
      <c r="A333" s="41" t="s">
        <v>377</v>
      </c>
      <c r="B333" s="81" t="s">
        <v>236</v>
      </c>
      <c r="C333" s="85" t="s">
        <v>160</v>
      </c>
      <c r="D333" s="41" t="s">
        <v>419</v>
      </c>
      <c r="E333" s="42">
        <f t="shared" si="5"/>
        <v>17.71</v>
      </c>
      <c r="F333" s="42">
        <v>17.71</v>
      </c>
      <c r="G333" s="43">
        <v>0</v>
      </c>
    </row>
    <row r="334" spans="1:7" ht="19.5" customHeight="1">
      <c r="A334" s="41" t="s">
        <v>377</v>
      </c>
      <c r="B334" s="81" t="s">
        <v>88</v>
      </c>
      <c r="C334" s="85" t="s">
        <v>160</v>
      </c>
      <c r="D334" s="41" t="s">
        <v>382</v>
      </c>
      <c r="E334" s="42">
        <f t="shared" si="5"/>
        <v>25.35</v>
      </c>
      <c r="F334" s="42">
        <v>25.35</v>
      </c>
      <c r="G334" s="43">
        <v>0</v>
      </c>
    </row>
    <row r="335" spans="1:7" ht="19.5" customHeight="1">
      <c r="A335" s="41" t="s">
        <v>377</v>
      </c>
      <c r="B335" s="81" t="s">
        <v>150</v>
      </c>
      <c r="C335" s="85" t="s">
        <v>160</v>
      </c>
      <c r="D335" s="41" t="s">
        <v>417</v>
      </c>
      <c r="E335" s="42">
        <f t="shared" si="5"/>
        <v>0.48</v>
      </c>
      <c r="F335" s="42">
        <v>0.48</v>
      </c>
      <c r="G335" s="43">
        <v>0</v>
      </c>
    </row>
    <row r="336" spans="1:7" ht="19.5" customHeight="1">
      <c r="A336" s="41" t="s">
        <v>377</v>
      </c>
      <c r="B336" s="81" t="s">
        <v>384</v>
      </c>
      <c r="C336" s="85" t="s">
        <v>160</v>
      </c>
      <c r="D336" s="41" t="s">
        <v>226</v>
      </c>
      <c r="E336" s="42">
        <f t="shared" si="5"/>
        <v>29.8</v>
      </c>
      <c r="F336" s="42">
        <v>29.8</v>
      </c>
      <c r="G336" s="43">
        <v>0</v>
      </c>
    </row>
    <row r="337" spans="1:7" ht="19.5" customHeight="1">
      <c r="A337" s="41" t="s">
        <v>377</v>
      </c>
      <c r="B337" s="81" t="s">
        <v>85</v>
      </c>
      <c r="C337" s="85" t="s">
        <v>160</v>
      </c>
      <c r="D337" s="41" t="s">
        <v>227</v>
      </c>
      <c r="E337" s="42">
        <f t="shared" si="5"/>
        <v>18.53</v>
      </c>
      <c r="F337" s="42">
        <v>18.53</v>
      </c>
      <c r="G337" s="43">
        <v>0</v>
      </c>
    </row>
    <row r="338" spans="1:7" ht="19.5" customHeight="1">
      <c r="A338" s="41" t="s">
        <v>38</v>
      </c>
      <c r="B338" s="81" t="s">
        <v>38</v>
      </c>
      <c r="C338" s="85" t="s">
        <v>38</v>
      </c>
      <c r="D338" s="41" t="s">
        <v>385</v>
      </c>
      <c r="E338" s="42">
        <f t="shared" si="5"/>
        <v>158.65</v>
      </c>
      <c r="F338" s="42">
        <v>0</v>
      </c>
      <c r="G338" s="43">
        <v>158.65</v>
      </c>
    </row>
    <row r="339" spans="1:7" ht="19.5" customHeight="1">
      <c r="A339" s="41" t="s">
        <v>386</v>
      </c>
      <c r="B339" s="81" t="s">
        <v>95</v>
      </c>
      <c r="C339" s="85" t="s">
        <v>160</v>
      </c>
      <c r="D339" s="41" t="s">
        <v>387</v>
      </c>
      <c r="E339" s="42">
        <f t="shared" si="5"/>
        <v>8</v>
      </c>
      <c r="F339" s="42">
        <v>0</v>
      </c>
      <c r="G339" s="43">
        <v>8</v>
      </c>
    </row>
    <row r="340" spans="1:7" ht="19.5" customHeight="1">
      <c r="A340" s="41" t="s">
        <v>386</v>
      </c>
      <c r="B340" s="81" t="s">
        <v>104</v>
      </c>
      <c r="C340" s="85" t="s">
        <v>160</v>
      </c>
      <c r="D340" s="41" t="s">
        <v>390</v>
      </c>
      <c r="E340" s="42">
        <f t="shared" si="5"/>
        <v>1</v>
      </c>
      <c r="F340" s="42">
        <v>0</v>
      </c>
      <c r="G340" s="43">
        <v>1</v>
      </c>
    </row>
    <row r="341" spans="1:7" ht="19.5" customHeight="1">
      <c r="A341" s="41" t="s">
        <v>386</v>
      </c>
      <c r="B341" s="81" t="s">
        <v>131</v>
      </c>
      <c r="C341" s="85" t="s">
        <v>160</v>
      </c>
      <c r="D341" s="41" t="s">
        <v>391</v>
      </c>
      <c r="E341" s="42">
        <f t="shared" si="5"/>
        <v>3.2</v>
      </c>
      <c r="F341" s="42">
        <v>0</v>
      </c>
      <c r="G341" s="43">
        <v>3.2</v>
      </c>
    </row>
    <row r="342" spans="1:7" ht="19.5" customHeight="1">
      <c r="A342" s="41" t="s">
        <v>386</v>
      </c>
      <c r="B342" s="81" t="s">
        <v>89</v>
      </c>
      <c r="C342" s="85" t="s">
        <v>160</v>
      </c>
      <c r="D342" s="41" t="s">
        <v>392</v>
      </c>
      <c r="E342" s="42">
        <f t="shared" si="5"/>
        <v>4</v>
      </c>
      <c r="F342" s="42">
        <v>0</v>
      </c>
      <c r="G342" s="43">
        <v>4</v>
      </c>
    </row>
    <row r="343" spans="1:7" ht="19.5" customHeight="1">
      <c r="A343" s="41" t="s">
        <v>386</v>
      </c>
      <c r="B343" s="81" t="s">
        <v>236</v>
      </c>
      <c r="C343" s="85" t="s">
        <v>160</v>
      </c>
      <c r="D343" s="41" t="s">
        <v>393</v>
      </c>
      <c r="E343" s="42">
        <f t="shared" si="5"/>
        <v>25</v>
      </c>
      <c r="F343" s="42">
        <v>0</v>
      </c>
      <c r="G343" s="43">
        <v>25</v>
      </c>
    </row>
    <row r="344" spans="1:7" ht="19.5" customHeight="1">
      <c r="A344" s="41" t="s">
        <v>386</v>
      </c>
      <c r="B344" s="81" t="s">
        <v>111</v>
      </c>
      <c r="C344" s="85" t="s">
        <v>160</v>
      </c>
      <c r="D344" s="41" t="s">
        <v>394</v>
      </c>
      <c r="E344" s="42">
        <f t="shared" si="5"/>
        <v>37</v>
      </c>
      <c r="F344" s="42">
        <v>0</v>
      </c>
      <c r="G344" s="43">
        <v>37</v>
      </c>
    </row>
    <row r="345" spans="1:7" ht="19.5" customHeight="1">
      <c r="A345" s="41" t="s">
        <v>386</v>
      </c>
      <c r="B345" s="81" t="s">
        <v>398</v>
      </c>
      <c r="C345" s="85" t="s">
        <v>160</v>
      </c>
      <c r="D345" s="41" t="s">
        <v>231</v>
      </c>
      <c r="E345" s="42">
        <f t="shared" si="5"/>
        <v>4.54</v>
      </c>
      <c r="F345" s="42">
        <v>0</v>
      </c>
      <c r="G345" s="43">
        <v>4.54</v>
      </c>
    </row>
    <row r="346" spans="1:7" ht="19.5" customHeight="1">
      <c r="A346" s="41" t="s">
        <v>386</v>
      </c>
      <c r="B346" s="81" t="s">
        <v>399</v>
      </c>
      <c r="C346" s="85" t="s">
        <v>160</v>
      </c>
      <c r="D346" s="41" t="s">
        <v>232</v>
      </c>
      <c r="E346" s="42">
        <f t="shared" si="5"/>
        <v>30</v>
      </c>
      <c r="F346" s="42">
        <v>0</v>
      </c>
      <c r="G346" s="43">
        <v>30</v>
      </c>
    </row>
    <row r="347" spans="1:7" ht="19.5" customHeight="1">
      <c r="A347" s="41" t="s">
        <v>386</v>
      </c>
      <c r="B347" s="81" t="s">
        <v>400</v>
      </c>
      <c r="C347" s="85" t="s">
        <v>160</v>
      </c>
      <c r="D347" s="41" t="s">
        <v>234</v>
      </c>
      <c r="E347" s="42">
        <f t="shared" si="5"/>
        <v>8</v>
      </c>
      <c r="F347" s="42">
        <v>0</v>
      </c>
      <c r="G347" s="43">
        <v>8</v>
      </c>
    </row>
    <row r="348" spans="1:7" ht="19.5" customHeight="1">
      <c r="A348" s="41" t="s">
        <v>386</v>
      </c>
      <c r="B348" s="81" t="s">
        <v>403</v>
      </c>
      <c r="C348" s="85" t="s">
        <v>160</v>
      </c>
      <c r="D348" s="41" t="s">
        <v>404</v>
      </c>
      <c r="E348" s="42">
        <f t="shared" si="5"/>
        <v>8.75</v>
      </c>
      <c r="F348" s="42">
        <v>0</v>
      </c>
      <c r="G348" s="43">
        <v>8.75</v>
      </c>
    </row>
    <row r="349" spans="1:7" ht="19.5" customHeight="1">
      <c r="A349" s="41" t="s">
        <v>386</v>
      </c>
      <c r="B349" s="81" t="s">
        <v>405</v>
      </c>
      <c r="C349" s="85" t="s">
        <v>160</v>
      </c>
      <c r="D349" s="41" t="s">
        <v>406</v>
      </c>
      <c r="E349" s="42">
        <f t="shared" si="5"/>
        <v>2.51</v>
      </c>
      <c r="F349" s="42">
        <v>0</v>
      </c>
      <c r="G349" s="43">
        <v>2.51</v>
      </c>
    </row>
    <row r="350" spans="1:7" ht="19.5" customHeight="1">
      <c r="A350" s="41" t="s">
        <v>386</v>
      </c>
      <c r="B350" s="81" t="s">
        <v>407</v>
      </c>
      <c r="C350" s="85" t="s">
        <v>160</v>
      </c>
      <c r="D350" s="41" t="s">
        <v>235</v>
      </c>
      <c r="E350" s="42">
        <f t="shared" si="5"/>
        <v>24.65</v>
      </c>
      <c r="F350" s="42">
        <v>0</v>
      </c>
      <c r="G350" s="43">
        <v>24.65</v>
      </c>
    </row>
    <row r="351" spans="1:7" ht="19.5" customHeight="1">
      <c r="A351" s="41" t="s">
        <v>386</v>
      </c>
      <c r="B351" s="81" t="s">
        <v>85</v>
      </c>
      <c r="C351" s="85" t="s">
        <v>160</v>
      </c>
      <c r="D351" s="41" t="s">
        <v>238</v>
      </c>
      <c r="E351" s="42">
        <f t="shared" si="5"/>
        <v>2</v>
      </c>
      <c r="F351" s="42">
        <v>0</v>
      </c>
      <c r="G351" s="43">
        <v>2</v>
      </c>
    </row>
    <row r="352" spans="1:7" ht="19.5" customHeight="1">
      <c r="A352" s="41" t="s">
        <v>38</v>
      </c>
      <c r="B352" s="81" t="s">
        <v>38</v>
      </c>
      <c r="C352" s="85" t="s">
        <v>38</v>
      </c>
      <c r="D352" s="41" t="s">
        <v>246</v>
      </c>
      <c r="E352" s="42">
        <f t="shared" si="5"/>
        <v>0.04</v>
      </c>
      <c r="F352" s="42">
        <v>0.04</v>
      </c>
      <c r="G352" s="43">
        <v>0</v>
      </c>
    </row>
    <row r="353" spans="1:7" ht="19.5" customHeight="1">
      <c r="A353" s="41" t="s">
        <v>410</v>
      </c>
      <c r="B353" s="81" t="s">
        <v>236</v>
      </c>
      <c r="C353" s="85" t="s">
        <v>160</v>
      </c>
      <c r="D353" s="41" t="s">
        <v>418</v>
      </c>
      <c r="E353" s="42">
        <f t="shared" si="5"/>
        <v>0.04</v>
      </c>
      <c r="F353" s="42">
        <v>0.04</v>
      </c>
      <c r="G353" s="43">
        <v>0</v>
      </c>
    </row>
  </sheetData>
  <sheetProtection/>
  <mergeCells count="9">
    <mergeCell ref="A2:G2"/>
    <mergeCell ref="A4:D4"/>
    <mergeCell ref="A5:B5"/>
    <mergeCell ref="D5:D6"/>
    <mergeCell ref="C5:C6"/>
    <mergeCell ref="E4:G4"/>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2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27"/>
      <c r="B1" s="28"/>
      <c r="C1" s="28"/>
      <c r="D1" s="28"/>
      <c r="E1" s="28"/>
      <c r="F1" s="72" t="s">
        <v>420</v>
      </c>
    </row>
    <row r="2" spans="1:6" ht="19.5" customHeight="1">
      <c r="A2" s="93" t="s">
        <v>421</v>
      </c>
      <c r="B2" s="93"/>
      <c r="C2" s="93"/>
      <c r="D2" s="93"/>
      <c r="E2" s="93"/>
      <c r="F2" s="93"/>
    </row>
    <row r="3" spans="1:6" ht="19.5" customHeight="1">
      <c r="A3" s="31" t="s">
        <v>0</v>
      </c>
      <c r="B3" s="31"/>
      <c r="C3" s="31"/>
      <c r="D3" s="79"/>
      <c r="E3" s="79"/>
      <c r="F3" s="11" t="s">
        <v>5</v>
      </c>
    </row>
    <row r="4" spans="1:6" ht="19.5" customHeight="1">
      <c r="A4" s="106" t="s">
        <v>68</v>
      </c>
      <c r="B4" s="107"/>
      <c r="C4" s="108"/>
      <c r="D4" s="154" t="s">
        <v>69</v>
      </c>
      <c r="E4" s="147" t="s">
        <v>422</v>
      </c>
      <c r="F4" s="112" t="s">
        <v>71</v>
      </c>
    </row>
    <row r="5" spans="1:6" ht="19.5" customHeight="1">
      <c r="A5" s="37" t="s">
        <v>78</v>
      </c>
      <c r="B5" s="36" t="s">
        <v>79</v>
      </c>
      <c r="C5" s="38" t="s">
        <v>80</v>
      </c>
      <c r="D5" s="155"/>
      <c r="E5" s="147"/>
      <c r="F5" s="112"/>
    </row>
    <row r="6" spans="1:6" ht="19.5" customHeight="1">
      <c r="A6" s="81" t="s">
        <v>38</v>
      </c>
      <c r="B6" s="81" t="s">
        <v>38</v>
      </c>
      <c r="C6" s="81" t="s">
        <v>38</v>
      </c>
      <c r="D6" s="86" t="s">
        <v>38</v>
      </c>
      <c r="E6" s="86" t="s">
        <v>58</v>
      </c>
      <c r="F6" s="87">
        <v>15177.49</v>
      </c>
    </row>
    <row r="7" spans="1:6" ht="19.5" customHeight="1">
      <c r="A7" s="81" t="s">
        <v>38</v>
      </c>
      <c r="B7" s="81" t="s">
        <v>38</v>
      </c>
      <c r="C7" s="81" t="s">
        <v>38</v>
      </c>
      <c r="D7" s="86" t="s">
        <v>38</v>
      </c>
      <c r="E7" s="86" t="s">
        <v>81</v>
      </c>
      <c r="F7" s="87">
        <v>2119.1</v>
      </c>
    </row>
    <row r="8" spans="1:6" ht="19.5" customHeight="1">
      <c r="A8" s="81" t="s">
        <v>38</v>
      </c>
      <c r="B8" s="81" t="s">
        <v>38</v>
      </c>
      <c r="C8" s="81" t="s">
        <v>38</v>
      </c>
      <c r="D8" s="86" t="s">
        <v>38</v>
      </c>
      <c r="E8" s="86" t="s">
        <v>82</v>
      </c>
      <c r="F8" s="87">
        <v>2119.1</v>
      </c>
    </row>
    <row r="9" spans="1:6" ht="19.5" customHeight="1">
      <c r="A9" s="81" t="s">
        <v>38</v>
      </c>
      <c r="B9" s="81" t="s">
        <v>38</v>
      </c>
      <c r="C9" s="81" t="s">
        <v>38</v>
      </c>
      <c r="D9" s="86" t="s">
        <v>38</v>
      </c>
      <c r="E9" s="86" t="s">
        <v>98</v>
      </c>
      <c r="F9" s="87">
        <v>1114.98</v>
      </c>
    </row>
    <row r="10" spans="1:6" ht="19.5" customHeight="1">
      <c r="A10" s="81" t="s">
        <v>94</v>
      </c>
      <c r="B10" s="81" t="s">
        <v>95</v>
      </c>
      <c r="C10" s="81" t="s">
        <v>97</v>
      </c>
      <c r="D10" s="86" t="s">
        <v>86</v>
      </c>
      <c r="E10" s="86" t="s">
        <v>423</v>
      </c>
      <c r="F10" s="87">
        <v>94</v>
      </c>
    </row>
    <row r="11" spans="1:6" ht="19.5" customHeight="1">
      <c r="A11" s="81" t="s">
        <v>94</v>
      </c>
      <c r="B11" s="81" t="s">
        <v>95</v>
      </c>
      <c r="C11" s="81" t="s">
        <v>97</v>
      </c>
      <c r="D11" s="86" t="s">
        <v>86</v>
      </c>
      <c r="E11" s="86" t="s">
        <v>424</v>
      </c>
      <c r="F11" s="87">
        <v>19</v>
      </c>
    </row>
    <row r="12" spans="1:6" ht="19.5" customHeight="1">
      <c r="A12" s="81" t="s">
        <v>94</v>
      </c>
      <c r="B12" s="81" t="s">
        <v>95</v>
      </c>
      <c r="C12" s="81" t="s">
        <v>97</v>
      </c>
      <c r="D12" s="86" t="s">
        <v>86</v>
      </c>
      <c r="E12" s="86" t="s">
        <v>402</v>
      </c>
      <c r="F12" s="87">
        <v>350.88</v>
      </c>
    </row>
    <row r="13" spans="1:6" ht="19.5" customHeight="1">
      <c r="A13" s="81" t="s">
        <v>94</v>
      </c>
      <c r="B13" s="81" t="s">
        <v>95</v>
      </c>
      <c r="C13" s="81" t="s">
        <v>97</v>
      </c>
      <c r="D13" s="86" t="s">
        <v>86</v>
      </c>
      <c r="E13" s="86" t="s">
        <v>425</v>
      </c>
      <c r="F13" s="87">
        <v>50</v>
      </c>
    </row>
    <row r="14" spans="1:6" ht="19.5" customHeight="1">
      <c r="A14" s="81" t="s">
        <v>94</v>
      </c>
      <c r="B14" s="81" t="s">
        <v>95</v>
      </c>
      <c r="C14" s="81" t="s">
        <v>97</v>
      </c>
      <c r="D14" s="86" t="s">
        <v>86</v>
      </c>
      <c r="E14" s="86" t="s">
        <v>426</v>
      </c>
      <c r="F14" s="87">
        <v>50</v>
      </c>
    </row>
    <row r="15" spans="1:6" ht="19.5" customHeight="1">
      <c r="A15" s="81" t="s">
        <v>94</v>
      </c>
      <c r="B15" s="81" t="s">
        <v>95</v>
      </c>
      <c r="C15" s="81" t="s">
        <v>97</v>
      </c>
      <c r="D15" s="86" t="s">
        <v>86</v>
      </c>
      <c r="E15" s="86" t="s">
        <v>427</v>
      </c>
      <c r="F15" s="87">
        <v>90</v>
      </c>
    </row>
    <row r="16" spans="1:6" ht="19.5" customHeight="1">
      <c r="A16" s="81" t="s">
        <v>94</v>
      </c>
      <c r="B16" s="81" t="s">
        <v>95</v>
      </c>
      <c r="C16" s="81" t="s">
        <v>97</v>
      </c>
      <c r="D16" s="86" t="s">
        <v>86</v>
      </c>
      <c r="E16" s="86" t="s">
        <v>428</v>
      </c>
      <c r="F16" s="87">
        <v>41.3</v>
      </c>
    </row>
    <row r="17" spans="1:6" ht="19.5" customHeight="1">
      <c r="A17" s="81" t="s">
        <v>94</v>
      </c>
      <c r="B17" s="81" t="s">
        <v>95</v>
      </c>
      <c r="C17" s="81" t="s">
        <v>97</v>
      </c>
      <c r="D17" s="86" t="s">
        <v>86</v>
      </c>
      <c r="E17" s="86" t="s">
        <v>233</v>
      </c>
      <c r="F17" s="87">
        <v>150</v>
      </c>
    </row>
    <row r="18" spans="1:6" ht="19.5" customHeight="1">
      <c r="A18" s="81" t="s">
        <v>94</v>
      </c>
      <c r="B18" s="81" t="s">
        <v>95</v>
      </c>
      <c r="C18" s="81" t="s">
        <v>97</v>
      </c>
      <c r="D18" s="86" t="s">
        <v>86</v>
      </c>
      <c r="E18" s="86" t="s">
        <v>429</v>
      </c>
      <c r="F18" s="87">
        <v>90</v>
      </c>
    </row>
    <row r="19" spans="1:6" ht="19.5" customHeight="1">
      <c r="A19" s="81" t="s">
        <v>94</v>
      </c>
      <c r="B19" s="81" t="s">
        <v>95</v>
      </c>
      <c r="C19" s="81" t="s">
        <v>97</v>
      </c>
      <c r="D19" s="86" t="s">
        <v>86</v>
      </c>
      <c r="E19" s="86" t="s">
        <v>388</v>
      </c>
      <c r="F19" s="87">
        <v>29.8</v>
      </c>
    </row>
    <row r="20" spans="1:6" ht="19.5" customHeight="1">
      <c r="A20" s="81" t="s">
        <v>94</v>
      </c>
      <c r="B20" s="81" t="s">
        <v>95</v>
      </c>
      <c r="C20" s="81" t="s">
        <v>97</v>
      </c>
      <c r="D20" s="86" t="s">
        <v>86</v>
      </c>
      <c r="E20" s="86" t="s">
        <v>430</v>
      </c>
      <c r="F20" s="87">
        <v>150</v>
      </c>
    </row>
    <row r="21" spans="1:6" ht="19.5" customHeight="1">
      <c r="A21" s="81" t="s">
        <v>38</v>
      </c>
      <c r="B21" s="81" t="s">
        <v>38</v>
      </c>
      <c r="C21" s="81" t="s">
        <v>38</v>
      </c>
      <c r="D21" s="86" t="s">
        <v>38</v>
      </c>
      <c r="E21" s="86" t="s">
        <v>99</v>
      </c>
      <c r="F21" s="87">
        <v>10</v>
      </c>
    </row>
    <row r="22" spans="1:6" ht="19.5" customHeight="1">
      <c r="A22" s="81" t="s">
        <v>94</v>
      </c>
      <c r="B22" s="81" t="s">
        <v>95</v>
      </c>
      <c r="C22" s="81" t="s">
        <v>89</v>
      </c>
      <c r="D22" s="86" t="s">
        <v>86</v>
      </c>
      <c r="E22" s="86" t="s">
        <v>431</v>
      </c>
      <c r="F22" s="87">
        <v>10</v>
      </c>
    </row>
    <row r="23" spans="1:6" ht="19.5" customHeight="1">
      <c r="A23" s="81" t="s">
        <v>38</v>
      </c>
      <c r="B23" s="81" t="s">
        <v>38</v>
      </c>
      <c r="C23" s="81" t="s">
        <v>38</v>
      </c>
      <c r="D23" s="86" t="s">
        <v>38</v>
      </c>
      <c r="E23" s="86" t="s">
        <v>100</v>
      </c>
      <c r="F23" s="87">
        <v>358.12</v>
      </c>
    </row>
    <row r="24" spans="1:6" ht="19.5" customHeight="1">
      <c r="A24" s="81" t="s">
        <v>94</v>
      </c>
      <c r="B24" s="81" t="s">
        <v>95</v>
      </c>
      <c r="C24" s="81" t="s">
        <v>92</v>
      </c>
      <c r="D24" s="86" t="s">
        <v>86</v>
      </c>
      <c r="E24" s="86" t="s">
        <v>432</v>
      </c>
      <c r="F24" s="87">
        <v>358.12</v>
      </c>
    </row>
    <row r="25" spans="1:6" ht="19.5" customHeight="1">
      <c r="A25" s="81" t="s">
        <v>38</v>
      </c>
      <c r="B25" s="81" t="s">
        <v>38</v>
      </c>
      <c r="C25" s="81" t="s">
        <v>38</v>
      </c>
      <c r="D25" s="86" t="s">
        <v>38</v>
      </c>
      <c r="E25" s="86" t="s">
        <v>103</v>
      </c>
      <c r="F25" s="87">
        <v>178</v>
      </c>
    </row>
    <row r="26" spans="1:6" ht="19.5" customHeight="1">
      <c r="A26" s="81" t="s">
        <v>94</v>
      </c>
      <c r="B26" s="81" t="s">
        <v>95</v>
      </c>
      <c r="C26" s="81" t="s">
        <v>85</v>
      </c>
      <c r="D26" s="86" t="s">
        <v>86</v>
      </c>
      <c r="E26" s="86" t="s">
        <v>433</v>
      </c>
      <c r="F26" s="87">
        <v>98</v>
      </c>
    </row>
    <row r="27" spans="1:6" ht="19.5" customHeight="1">
      <c r="A27" s="81" t="s">
        <v>94</v>
      </c>
      <c r="B27" s="81" t="s">
        <v>95</v>
      </c>
      <c r="C27" s="81" t="s">
        <v>85</v>
      </c>
      <c r="D27" s="86" t="s">
        <v>86</v>
      </c>
      <c r="E27" s="86" t="s">
        <v>434</v>
      </c>
      <c r="F27" s="87">
        <v>80</v>
      </c>
    </row>
    <row r="28" spans="1:6" ht="19.5" customHeight="1">
      <c r="A28" s="81" t="s">
        <v>38</v>
      </c>
      <c r="B28" s="81" t="s">
        <v>38</v>
      </c>
      <c r="C28" s="81" t="s">
        <v>38</v>
      </c>
      <c r="D28" s="86" t="s">
        <v>38</v>
      </c>
      <c r="E28" s="86" t="s">
        <v>108</v>
      </c>
      <c r="F28" s="87">
        <v>458</v>
      </c>
    </row>
    <row r="29" spans="1:6" ht="19.5" customHeight="1">
      <c r="A29" s="81" t="s">
        <v>94</v>
      </c>
      <c r="B29" s="81" t="s">
        <v>89</v>
      </c>
      <c r="C29" s="81" t="s">
        <v>85</v>
      </c>
      <c r="D29" s="86" t="s">
        <v>86</v>
      </c>
      <c r="E29" s="86" t="s">
        <v>435</v>
      </c>
      <c r="F29" s="87">
        <v>180</v>
      </c>
    </row>
    <row r="30" spans="1:6" ht="19.5" customHeight="1">
      <c r="A30" s="81" t="s">
        <v>94</v>
      </c>
      <c r="B30" s="81" t="s">
        <v>89</v>
      </c>
      <c r="C30" s="81" t="s">
        <v>85</v>
      </c>
      <c r="D30" s="86" t="s">
        <v>86</v>
      </c>
      <c r="E30" s="86" t="s">
        <v>436</v>
      </c>
      <c r="F30" s="87">
        <v>172</v>
      </c>
    </row>
    <row r="31" spans="1:6" ht="19.5" customHeight="1">
      <c r="A31" s="81" t="s">
        <v>94</v>
      </c>
      <c r="B31" s="81" t="s">
        <v>89</v>
      </c>
      <c r="C31" s="81" t="s">
        <v>85</v>
      </c>
      <c r="D31" s="86" t="s">
        <v>86</v>
      </c>
      <c r="E31" s="86" t="s">
        <v>437</v>
      </c>
      <c r="F31" s="87">
        <v>56</v>
      </c>
    </row>
    <row r="32" spans="1:6" ht="19.5" customHeight="1">
      <c r="A32" s="81" t="s">
        <v>94</v>
      </c>
      <c r="B32" s="81" t="s">
        <v>89</v>
      </c>
      <c r="C32" s="81" t="s">
        <v>85</v>
      </c>
      <c r="D32" s="86" t="s">
        <v>86</v>
      </c>
      <c r="E32" s="86" t="s">
        <v>438</v>
      </c>
      <c r="F32" s="87">
        <v>50</v>
      </c>
    </row>
    <row r="33" spans="1:6" ht="19.5" customHeight="1">
      <c r="A33" s="81" t="s">
        <v>38</v>
      </c>
      <c r="B33" s="81" t="s">
        <v>38</v>
      </c>
      <c r="C33" s="81" t="s">
        <v>38</v>
      </c>
      <c r="D33" s="86" t="s">
        <v>38</v>
      </c>
      <c r="E33" s="86" t="s">
        <v>117</v>
      </c>
      <c r="F33" s="87">
        <v>26.04</v>
      </c>
    </row>
    <row r="34" spans="1:6" ht="19.5" customHeight="1">
      <c r="A34" s="81" t="s">
        <v>38</v>
      </c>
      <c r="B34" s="81" t="s">
        <v>38</v>
      </c>
      <c r="C34" s="81" t="s">
        <v>38</v>
      </c>
      <c r="D34" s="86" t="s">
        <v>38</v>
      </c>
      <c r="E34" s="86" t="s">
        <v>118</v>
      </c>
      <c r="F34" s="87">
        <v>26.04</v>
      </c>
    </row>
    <row r="35" spans="1:6" ht="19.5" customHeight="1">
      <c r="A35" s="81" t="s">
        <v>38</v>
      </c>
      <c r="B35" s="81" t="s">
        <v>38</v>
      </c>
      <c r="C35" s="81" t="s">
        <v>38</v>
      </c>
      <c r="D35" s="86" t="s">
        <v>38</v>
      </c>
      <c r="E35" s="86" t="s">
        <v>120</v>
      </c>
      <c r="F35" s="87">
        <v>26.04</v>
      </c>
    </row>
    <row r="36" spans="1:6" ht="19.5" customHeight="1">
      <c r="A36" s="81" t="s">
        <v>94</v>
      </c>
      <c r="B36" s="81" t="s">
        <v>95</v>
      </c>
      <c r="C36" s="81" t="s">
        <v>104</v>
      </c>
      <c r="D36" s="86" t="s">
        <v>119</v>
      </c>
      <c r="E36" s="86" t="s">
        <v>439</v>
      </c>
      <c r="F36" s="87">
        <v>10</v>
      </c>
    </row>
    <row r="37" spans="1:6" ht="19.5" customHeight="1">
      <c r="A37" s="81" t="s">
        <v>94</v>
      </c>
      <c r="B37" s="81" t="s">
        <v>95</v>
      </c>
      <c r="C37" s="81" t="s">
        <v>104</v>
      </c>
      <c r="D37" s="86" t="s">
        <v>119</v>
      </c>
      <c r="E37" s="86" t="s">
        <v>402</v>
      </c>
      <c r="F37" s="87">
        <v>12</v>
      </c>
    </row>
    <row r="38" spans="1:6" ht="19.5" customHeight="1">
      <c r="A38" s="81" t="s">
        <v>94</v>
      </c>
      <c r="B38" s="81" t="s">
        <v>95</v>
      </c>
      <c r="C38" s="81" t="s">
        <v>104</v>
      </c>
      <c r="D38" s="86" t="s">
        <v>119</v>
      </c>
      <c r="E38" s="86" t="s">
        <v>428</v>
      </c>
      <c r="F38" s="87">
        <v>1.04</v>
      </c>
    </row>
    <row r="39" spans="1:6" ht="19.5" customHeight="1">
      <c r="A39" s="81" t="s">
        <v>94</v>
      </c>
      <c r="B39" s="81" t="s">
        <v>95</v>
      </c>
      <c r="C39" s="81" t="s">
        <v>104</v>
      </c>
      <c r="D39" s="86" t="s">
        <v>119</v>
      </c>
      <c r="E39" s="86" t="s">
        <v>388</v>
      </c>
      <c r="F39" s="87">
        <v>3</v>
      </c>
    </row>
    <row r="40" spans="1:6" ht="19.5" customHeight="1">
      <c r="A40" s="81" t="s">
        <v>38</v>
      </c>
      <c r="B40" s="81" t="s">
        <v>38</v>
      </c>
      <c r="C40" s="81" t="s">
        <v>38</v>
      </c>
      <c r="D40" s="86" t="s">
        <v>38</v>
      </c>
      <c r="E40" s="86" t="s">
        <v>121</v>
      </c>
      <c r="F40" s="87">
        <v>62.8</v>
      </c>
    </row>
    <row r="41" spans="1:6" ht="19.5" customHeight="1">
      <c r="A41" s="81" t="s">
        <v>38</v>
      </c>
      <c r="B41" s="81" t="s">
        <v>38</v>
      </c>
      <c r="C41" s="81" t="s">
        <v>38</v>
      </c>
      <c r="D41" s="86" t="s">
        <v>38</v>
      </c>
      <c r="E41" s="86" t="s">
        <v>122</v>
      </c>
      <c r="F41" s="87">
        <v>36.8</v>
      </c>
    </row>
    <row r="42" spans="1:6" ht="19.5" customHeight="1">
      <c r="A42" s="81" t="s">
        <v>38</v>
      </c>
      <c r="B42" s="81" t="s">
        <v>38</v>
      </c>
      <c r="C42" s="81" t="s">
        <v>38</v>
      </c>
      <c r="D42" s="86" t="s">
        <v>38</v>
      </c>
      <c r="E42" s="86" t="s">
        <v>124</v>
      </c>
      <c r="F42" s="87">
        <v>36.8</v>
      </c>
    </row>
    <row r="43" spans="1:6" ht="19.5" customHeight="1">
      <c r="A43" s="81" t="s">
        <v>94</v>
      </c>
      <c r="B43" s="81" t="s">
        <v>95</v>
      </c>
      <c r="C43" s="81" t="s">
        <v>84</v>
      </c>
      <c r="D43" s="86" t="s">
        <v>123</v>
      </c>
      <c r="E43" s="86" t="s">
        <v>402</v>
      </c>
      <c r="F43" s="87">
        <v>36</v>
      </c>
    </row>
    <row r="44" spans="1:6" ht="19.5" customHeight="1">
      <c r="A44" s="81" t="s">
        <v>94</v>
      </c>
      <c r="B44" s="81" t="s">
        <v>95</v>
      </c>
      <c r="C44" s="81" t="s">
        <v>84</v>
      </c>
      <c r="D44" s="86" t="s">
        <v>123</v>
      </c>
      <c r="E44" s="86" t="s">
        <v>428</v>
      </c>
      <c r="F44" s="87">
        <v>0.8</v>
      </c>
    </row>
    <row r="45" spans="1:6" ht="19.5" customHeight="1">
      <c r="A45" s="81" t="s">
        <v>38</v>
      </c>
      <c r="B45" s="81" t="s">
        <v>38</v>
      </c>
      <c r="C45" s="81" t="s">
        <v>38</v>
      </c>
      <c r="D45" s="86" t="s">
        <v>38</v>
      </c>
      <c r="E45" s="86" t="s">
        <v>126</v>
      </c>
      <c r="F45" s="87">
        <v>26</v>
      </c>
    </row>
    <row r="46" spans="1:6" ht="19.5" customHeight="1">
      <c r="A46" s="81" t="s">
        <v>38</v>
      </c>
      <c r="B46" s="81" t="s">
        <v>38</v>
      </c>
      <c r="C46" s="81" t="s">
        <v>38</v>
      </c>
      <c r="D46" s="86" t="s">
        <v>38</v>
      </c>
      <c r="E46" s="86" t="s">
        <v>124</v>
      </c>
      <c r="F46" s="87">
        <v>26</v>
      </c>
    </row>
    <row r="47" spans="1:6" ht="19.5" customHeight="1">
      <c r="A47" s="81" t="s">
        <v>94</v>
      </c>
      <c r="B47" s="81" t="s">
        <v>95</v>
      </c>
      <c r="C47" s="81" t="s">
        <v>84</v>
      </c>
      <c r="D47" s="86" t="s">
        <v>127</v>
      </c>
      <c r="E47" s="86" t="s">
        <v>402</v>
      </c>
      <c r="F47" s="87">
        <v>24</v>
      </c>
    </row>
    <row r="48" spans="1:6" ht="19.5" customHeight="1">
      <c r="A48" s="81" t="s">
        <v>94</v>
      </c>
      <c r="B48" s="81" t="s">
        <v>95</v>
      </c>
      <c r="C48" s="81" t="s">
        <v>84</v>
      </c>
      <c r="D48" s="86" t="s">
        <v>127</v>
      </c>
      <c r="E48" s="86" t="s">
        <v>428</v>
      </c>
      <c r="F48" s="87">
        <v>2</v>
      </c>
    </row>
    <row r="49" spans="1:6" ht="19.5" customHeight="1">
      <c r="A49" s="81" t="s">
        <v>38</v>
      </c>
      <c r="B49" s="81" t="s">
        <v>38</v>
      </c>
      <c r="C49" s="81" t="s">
        <v>38</v>
      </c>
      <c r="D49" s="86" t="s">
        <v>38</v>
      </c>
      <c r="E49" s="86" t="s">
        <v>128</v>
      </c>
      <c r="F49" s="87">
        <v>9608.38</v>
      </c>
    </row>
    <row r="50" spans="1:6" ht="19.5" customHeight="1">
      <c r="A50" s="81" t="s">
        <v>38</v>
      </c>
      <c r="B50" s="81" t="s">
        <v>38</v>
      </c>
      <c r="C50" s="81" t="s">
        <v>38</v>
      </c>
      <c r="D50" s="86" t="s">
        <v>38</v>
      </c>
      <c r="E50" s="86" t="s">
        <v>129</v>
      </c>
      <c r="F50" s="87">
        <v>1116.52</v>
      </c>
    </row>
    <row r="51" spans="1:6" ht="19.5" customHeight="1">
      <c r="A51" s="81" t="s">
        <v>38</v>
      </c>
      <c r="B51" s="81" t="s">
        <v>38</v>
      </c>
      <c r="C51" s="81" t="s">
        <v>38</v>
      </c>
      <c r="D51" s="86" t="s">
        <v>38</v>
      </c>
      <c r="E51" s="86" t="s">
        <v>124</v>
      </c>
      <c r="F51" s="87">
        <v>469</v>
      </c>
    </row>
    <row r="52" spans="1:6" ht="19.5" customHeight="1">
      <c r="A52" s="81" t="s">
        <v>83</v>
      </c>
      <c r="B52" s="81" t="s">
        <v>88</v>
      </c>
      <c r="C52" s="81" t="s">
        <v>84</v>
      </c>
      <c r="D52" s="86" t="s">
        <v>130</v>
      </c>
      <c r="E52" s="86" t="s">
        <v>440</v>
      </c>
      <c r="F52" s="87">
        <v>287</v>
      </c>
    </row>
    <row r="53" spans="1:6" ht="19.5" customHeight="1">
      <c r="A53" s="81" t="s">
        <v>83</v>
      </c>
      <c r="B53" s="81" t="s">
        <v>88</v>
      </c>
      <c r="C53" s="81" t="s">
        <v>84</v>
      </c>
      <c r="D53" s="86" t="s">
        <v>130</v>
      </c>
      <c r="E53" s="86" t="s">
        <v>441</v>
      </c>
      <c r="F53" s="87">
        <v>95</v>
      </c>
    </row>
    <row r="54" spans="1:6" ht="19.5" customHeight="1">
      <c r="A54" s="81" t="s">
        <v>83</v>
      </c>
      <c r="B54" s="81" t="s">
        <v>88</v>
      </c>
      <c r="C54" s="81" t="s">
        <v>84</v>
      </c>
      <c r="D54" s="86" t="s">
        <v>130</v>
      </c>
      <c r="E54" s="86" t="s">
        <v>442</v>
      </c>
      <c r="F54" s="87">
        <v>87</v>
      </c>
    </row>
    <row r="55" spans="1:6" ht="19.5" customHeight="1">
      <c r="A55" s="81" t="s">
        <v>38</v>
      </c>
      <c r="B55" s="81" t="s">
        <v>38</v>
      </c>
      <c r="C55" s="81" t="s">
        <v>38</v>
      </c>
      <c r="D55" s="86" t="s">
        <v>38</v>
      </c>
      <c r="E55" s="86" t="s">
        <v>93</v>
      </c>
      <c r="F55" s="87">
        <v>1</v>
      </c>
    </row>
    <row r="56" spans="1:6" ht="19.5" customHeight="1">
      <c r="A56" s="81" t="s">
        <v>91</v>
      </c>
      <c r="B56" s="81" t="s">
        <v>92</v>
      </c>
      <c r="C56" s="81" t="s">
        <v>84</v>
      </c>
      <c r="D56" s="86" t="s">
        <v>130</v>
      </c>
      <c r="E56" s="86" t="s">
        <v>442</v>
      </c>
      <c r="F56" s="87">
        <v>1</v>
      </c>
    </row>
    <row r="57" spans="1:6" ht="19.5" customHeight="1">
      <c r="A57" s="81" t="s">
        <v>38</v>
      </c>
      <c r="B57" s="81" t="s">
        <v>38</v>
      </c>
      <c r="C57" s="81" t="s">
        <v>38</v>
      </c>
      <c r="D57" s="86" t="s">
        <v>38</v>
      </c>
      <c r="E57" s="86" t="s">
        <v>100</v>
      </c>
      <c r="F57" s="87">
        <v>646.52</v>
      </c>
    </row>
    <row r="58" spans="1:6" ht="19.5" customHeight="1">
      <c r="A58" s="81" t="s">
        <v>94</v>
      </c>
      <c r="B58" s="81" t="s">
        <v>95</v>
      </c>
      <c r="C58" s="81" t="s">
        <v>92</v>
      </c>
      <c r="D58" s="86" t="s">
        <v>130</v>
      </c>
      <c r="E58" s="86" t="s">
        <v>443</v>
      </c>
      <c r="F58" s="87">
        <v>91</v>
      </c>
    </row>
    <row r="59" spans="1:6" ht="19.5" customHeight="1">
      <c r="A59" s="81" t="s">
        <v>94</v>
      </c>
      <c r="B59" s="81" t="s">
        <v>95</v>
      </c>
      <c r="C59" s="81" t="s">
        <v>92</v>
      </c>
      <c r="D59" s="86" t="s">
        <v>130</v>
      </c>
      <c r="E59" s="86" t="s">
        <v>432</v>
      </c>
      <c r="F59" s="87">
        <v>555.52</v>
      </c>
    </row>
    <row r="60" spans="1:6" ht="19.5" customHeight="1">
      <c r="A60" s="81" t="s">
        <v>38</v>
      </c>
      <c r="B60" s="81" t="s">
        <v>38</v>
      </c>
      <c r="C60" s="81" t="s">
        <v>38</v>
      </c>
      <c r="D60" s="86" t="s">
        <v>38</v>
      </c>
      <c r="E60" s="86" t="s">
        <v>133</v>
      </c>
      <c r="F60" s="87">
        <v>5582.05</v>
      </c>
    </row>
    <row r="61" spans="1:6" ht="19.5" customHeight="1">
      <c r="A61" s="81" t="s">
        <v>38</v>
      </c>
      <c r="B61" s="81" t="s">
        <v>38</v>
      </c>
      <c r="C61" s="81" t="s">
        <v>38</v>
      </c>
      <c r="D61" s="86" t="s">
        <v>38</v>
      </c>
      <c r="E61" s="86" t="s">
        <v>137</v>
      </c>
      <c r="F61" s="87">
        <v>5582.05</v>
      </c>
    </row>
    <row r="62" spans="1:6" ht="19.5" customHeight="1">
      <c r="A62" s="81" t="s">
        <v>83</v>
      </c>
      <c r="B62" s="81" t="s">
        <v>88</v>
      </c>
      <c r="C62" s="81" t="s">
        <v>85</v>
      </c>
      <c r="D62" s="86" t="s">
        <v>135</v>
      </c>
      <c r="E62" s="86" t="s">
        <v>444</v>
      </c>
      <c r="F62" s="87">
        <v>3067.61</v>
      </c>
    </row>
    <row r="63" spans="1:6" ht="19.5" customHeight="1">
      <c r="A63" s="81" t="s">
        <v>83</v>
      </c>
      <c r="B63" s="81" t="s">
        <v>88</v>
      </c>
      <c r="C63" s="81" t="s">
        <v>85</v>
      </c>
      <c r="D63" s="86" t="s">
        <v>135</v>
      </c>
      <c r="E63" s="86" t="s">
        <v>445</v>
      </c>
      <c r="F63" s="87">
        <v>2375</v>
      </c>
    </row>
    <row r="64" spans="1:6" ht="19.5" customHeight="1">
      <c r="A64" s="81" t="s">
        <v>83</v>
      </c>
      <c r="B64" s="81" t="s">
        <v>88</v>
      </c>
      <c r="C64" s="81" t="s">
        <v>85</v>
      </c>
      <c r="D64" s="86" t="s">
        <v>135</v>
      </c>
      <c r="E64" s="86" t="s">
        <v>428</v>
      </c>
      <c r="F64" s="87">
        <v>12.44</v>
      </c>
    </row>
    <row r="65" spans="1:6" ht="19.5" customHeight="1">
      <c r="A65" s="81" t="s">
        <v>83</v>
      </c>
      <c r="B65" s="81" t="s">
        <v>88</v>
      </c>
      <c r="C65" s="81" t="s">
        <v>85</v>
      </c>
      <c r="D65" s="86" t="s">
        <v>135</v>
      </c>
      <c r="E65" s="86" t="s">
        <v>446</v>
      </c>
      <c r="F65" s="87">
        <v>127</v>
      </c>
    </row>
    <row r="66" spans="1:6" ht="19.5" customHeight="1">
      <c r="A66" s="81" t="s">
        <v>38</v>
      </c>
      <c r="B66" s="81" t="s">
        <v>38</v>
      </c>
      <c r="C66" s="81" t="s">
        <v>38</v>
      </c>
      <c r="D66" s="86" t="s">
        <v>38</v>
      </c>
      <c r="E66" s="86" t="s">
        <v>138</v>
      </c>
      <c r="F66" s="87">
        <v>2909.81</v>
      </c>
    </row>
    <row r="67" spans="1:6" ht="19.5" customHeight="1">
      <c r="A67" s="81" t="s">
        <v>38</v>
      </c>
      <c r="B67" s="81" t="s">
        <v>38</v>
      </c>
      <c r="C67" s="81" t="s">
        <v>38</v>
      </c>
      <c r="D67" s="86" t="s">
        <v>38</v>
      </c>
      <c r="E67" s="86" t="s">
        <v>137</v>
      </c>
      <c r="F67" s="87">
        <v>2909.81</v>
      </c>
    </row>
    <row r="68" spans="1:6" ht="19.5" customHeight="1">
      <c r="A68" s="81" t="s">
        <v>83</v>
      </c>
      <c r="B68" s="81" t="s">
        <v>88</v>
      </c>
      <c r="C68" s="81" t="s">
        <v>85</v>
      </c>
      <c r="D68" s="86" t="s">
        <v>139</v>
      </c>
      <c r="E68" s="86" t="s">
        <v>447</v>
      </c>
      <c r="F68" s="87">
        <v>60</v>
      </c>
    </row>
    <row r="69" spans="1:6" ht="19.5" customHeight="1">
      <c r="A69" s="81" t="s">
        <v>83</v>
      </c>
      <c r="B69" s="81" t="s">
        <v>88</v>
      </c>
      <c r="C69" s="81" t="s">
        <v>85</v>
      </c>
      <c r="D69" s="86" t="s">
        <v>139</v>
      </c>
      <c r="E69" s="86" t="s">
        <v>402</v>
      </c>
      <c r="F69" s="87">
        <v>45</v>
      </c>
    </row>
    <row r="70" spans="1:6" ht="19.5" customHeight="1">
      <c r="A70" s="81" t="s">
        <v>83</v>
      </c>
      <c r="B70" s="81" t="s">
        <v>88</v>
      </c>
      <c r="C70" s="81" t="s">
        <v>85</v>
      </c>
      <c r="D70" s="86" t="s">
        <v>139</v>
      </c>
      <c r="E70" s="86" t="s">
        <v>448</v>
      </c>
      <c r="F70" s="87">
        <v>38.09</v>
      </c>
    </row>
    <row r="71" spans="1:6" ht="19.5" customHeight="1">
      <c r="A71" s="81" t="s">
        <v>83</v>
      </c>
      <c r="B71" s="81" t="s">
        <v>88</v>
      </c>
      <c r="C71" s="81" t="s">
        <v>85</v>
      </c>
      <c r="D71" s="86" t="s">
        <v>139</v>
      </c>
      <c r="E71" s="86" t="s">
        <v>428</v>
      </c>
      <c r="F71" s="87">
        <v>10.51</v>
      </c>
    </row>
    <row r="72" spans="1:6" ht="19.5" customHeight="1">
      <c r="A72" s="81" t="s">
        <v>83</v>
      </c>
      <c r="B72" s="81" t="s">
        <v>88</v>
      </c>
      <c r="C72" s="81" t="s">
        <v>85</v>
      </c>
      <c r="D72" s="86" t="s">
        <v>139</v>
      </c>
      <c r="E72" s="86" t="s">
        <v>449</v>
      </c>
      <c r="F72" s="87">
        <v>1200.41</v>
      </c>
    </row>
    <row r="73" spans="1:6" ht="19.5" customHeight="1">
      <c r="A73" s="81" t="s">
        <v>83</v>
      </c>
      <c r="B73" s="81" t="s">
        <v>88</v>
      </c>
      <c r="C73" s="81" t="s">
        <v>85</v>
      </c>
      <c r="D73" s="86" t="s">
        <v>139</v>
      </c>
      <c r="E73" s="86" t="s">
        <v>388</v>
      </c>
      <c r="F73" s="87">
        <v>39</v>
      </c>
    </row>
    <row r="74" spans="1:6" ht="19.5" customHeight="1">
      <c r="A74" s="81" t="s">
        <v>83</v>
      </c>
      <c r="B74" s="81" t="s">
        <v>88</v>
      </c>
      <c r="C74" s="81" t="s">
        <v>85</v>
      </c>
      <c r="D74" s="86" t="s">
        <v>139</v>
      </c>
      <c r="E74" s="86" t="s">
        <v>450</v>
      </c>
      <c r="F74" s="87">
        <v>1516.8</v>
      </c>
    </row>
    <row r="75" spans="1:6" ht="19.5" customHeight="1">
      <c r="A75" s="81" t="s">
        <v>38</v>
      </c>
      <c r="B75" s="81" t="s">
        <v>38</v>
      </c>
      <c r="C75" s="81" t="s">
        <v>38</v>
      </c>
      <c r="D75" s="86" t="s">
        <v>38</v>
      </c>
      <c r="E75" s="86" t="s">
        <v>141</v>
      </c>
      <c r="F75" s="87">
        <v>2033.82</v>
      </c>
    </row>
    <row r="76" spans="1:6" ht="19.5" customHeight="1">
      <c r="A76" s="81" t="s">
        <v>38</v>
      </c>
      <c r="B76" s="81" t="s">
        <v>38</v>
      </c>
      <c r="C76" s="81" t="s">
        <v>38</v>
      </c>
      <c r="D76" s="86" t="s">
        <v>38</v>
      </c>
      <c r="E76" s="86" t="s">
        <v>82</v>
      </c>
      <c r="F76" s="87">
        <v>980</v>
      </c>
    </row>
    <row r="77" spans="1:6" ht="19.5" customHeight="1">
      <c r="A77" s="81" t="s">
        <v>38</v>
      </c>
      <c r="B77" s="81" t="s">
        <v>38</v>
      </c>
      <c r="C77" s="81" t="s">
        <v>38</v>
      </c>
      <c r="D77" s="86" t="s">
        <v>38</v>
      </c>
      <c r="E77" s="86" t="s">
        <v>137</v>
      </c>
      <c r="F77" s="87">
        <v>830</v>
      </c>
    </row>
    <row r="78" spans="1:6" ht="19.5" customHeight="1">
      <c r="A78" s="81" t="s">
        <v>83</v>
      </c>
      <c r="B78" s="81" t="s">
        <v>88</v>
      </c>
      <c r="C78" s="81" t="s">
        <v>85</v>
      </c>
      <c r="D78" s="86" t="s">
        <v>142</v>
      </c>
      <c r="E78" s="86" t="s">
        <v>449</v>
      </c>
      <c r="F78" s="87">
        <v>830</v>
      </c>
    </row>
    <row r="79" spans="1:6" ht="19.5" customHeight="1">
      <c r="A79" s="81" t="s">
        <v>38</v>
      </c>
      <c r="B79" s="81" t="s">
        <v>38</v>
      </c>
      <c r="C79" s="81" t="s">
        <v>38</v>
      </c>
      <c r="D79" s="86" t="s">
        <v>38</v>
      </c>
      <c r="E79" s="86" t="s">
        <v>109</v>
      </c>
      <c r="F79" s="87">
        <v>150</v>
      </c>
    </row>
    <row r="80" spans="1:6" ht="19.5" customHeight="1">
      <c r="A80" s="81" t="s">
        <v>94</v>
      </c>
      <c r="B80" s="81" t="s">
        <v>85</v>
      </c>
      <c r="C80" s="81" t="s">
        <v>95</v>
      </c>
      <c r="D80" s="86" t="s">
        <v>142</v>
      </c>
      <c r="E80" s="86" t="s">
        <v>451</v>
      </c>
      <c r="F80" s="87">
        <v>150</v>
      </c>
    </row>
    <row r="81" spans="1:6" ht="19.5" customHeight="1">
      <c r="A81" s="81" t="s">
        <v>38</v>
      </c>
      <c r="B81" s="81" t="s">
        <v>38</v>
      </c>
      <c r="C81" s="81" t="s">
        <v>38</v>
      </c>
      <c r="D81" s="86" t="s">
        <v>38</v>
      </c>
      <c r="E81" s="86" t="s">
        <v>143</v>
      </c>
      <c r="F81" s="87">
        <v>79</v>
      </c>
    </row>
    <row r="82" spans="1:6" ht="19.5" customHeight="1">
      <c r="A82" s="81" t="s">
        <v>38</v>
      </c>
      <c r="B82" s="81" t="s">
        <v>38</v>
      </c>
      <c r="C82" s="81" t="s">
        <v>38</v>
      </c>
      <c r="D82" s="86" t="s">
        <v>38</v>
      </c>
      <c r="E82" s="86" t="s">
        <v>103</v>
      </c>
      <c r="F82" s="87">
        <v>59</v>
      </c>
    </row>
    <row r="83" spans="1:6" ht="19.5" customHeight="1">
      <c r="A83" s="81" t="s">
        <v>94</v>
      </c>
      <c r="B83" s="81" t="s">
        <v>95</v>
      </c>
      <c r="C83" s="81" t="s">
        <v>85</v>
      </c>
      <c r="D83" s="86" t="s">
        <v>144</v>
      </c>
      <c r="E83" s="86" t="s">
        <v>402</v>
      </c>
      <c r="F83" s="87">
        <v>3</v>
      </c>
    </row>
    <row r="84" spans="1:6" ht="19.5" customHeight="1">
      <c r="A84" s="81" t="s">
        <v>94</v>
      </c>
      <c r="B84" s="81" t="s">
        <v>95</v>
      </c>
      <c r="C84" s="81" t="s">
        <v>85</v>
      </c>
      <c r="D84" s="86" t="s">
        <v>144</v>
      </c>
      <c r="E84" s="86" t="s">
        <v>452</v>
      </c>
      <c r="F84" s="87">
        <v>48</v>
      </c>
    </row>
    <row r="85" spans="1:6" ht="19.5" customHeight="1">
      <c r="A85" s="81" t="s">
        <v>94</v>
      </c>
      <c r="B85" s="81" t="s">
        <v>95</v>
      </c>
      <c r="C85" s="81" t="s">
        <v>85</v>
      </c>
      <c r="D85" s="86" t="s">
        <v>144</v>
      </c>
      <c r="E85" s="86" t="s">
        <v>388</v>
      </c>
      <c r="F85" s="87">
        <v>8</v>
      </c>
    </row>
    <row r="86" spans="1:6" ht="19.5" customHeight="1">
      <c r="A86" s="81" t="s">
        <v>38</v>
      </c>
      <c r="B86" s="81" t="s">
        <v>38</v>
      </c>
      <c r="C86" s="81" t="s">
        <v>38</v>
      </c>
      <c r="D86" s="86" t="s">
        <v>38</v>
      </c>
      <c r="E86" s="86" t="s">
        <v>108</v>
      </c>
      <c r="F86" s="87">
        <v>20</v>
      </c>
    </row>
    <row r="87" spans="1:6" ht="19.5" customHeight="1">
      <c r="A87" s="81" t="s">
        <v>94</v>
      </c>
      <c r="B87" s="81" t="s">
        <v>89</v>
      </c>
      <c r="C87" s="81" t="s">
        <v>85</v>
      </c>
      <c r="D87" s="86" t="s">
        <v>144</v>
      </c>
      <c r="E87" s="86" t="s">
        <v>453</v>
      </c>
      <c r="F87" s="87">
        <v>20</v>
      </c>
    </row>
    <row r="88" spans="1:6" ht="19.5" customHeight="1">
      <c r="A88" s="81" t="s">
        <v>38</v>
      </c>
      <c r="B88" s="81" t="s">
        <v>38</v>
      </c>
      <c r="C88" s="81" t="s">
        <v>38</v>
      </c>
      <c r="D88" s="86" t="s">
        <v>38</v>
      </c>
      <c r="E88" s="86" t="s">
        <v>145</v>
      </c>
      <c r="F88" s="87">
        <v>56.45</v>
      </c>
    </row>
    <row r="89" spans="1:6" ht="19.5" customHeight="1">
      <c r="A89" s="81" t="s">
        <v>38</v>
      </c>
      <c r="B89" s="81" t="s">
        <v>38</v>
      </c>
      <c r="C89" s="81" t="s">
        <v>38</v>
      </c>
      <c r="D89" s="86" t="s">
        <v>38</v>
      </c>
      <c r="E89" s="86" t="s">
        <v>103</v>
      </c>
      <c r="F89" s="87">
        <v>56.45</v>
      </c>
    </row>
    <row r="90" spans="1:6" ht="19.5" customHeight="1">
      <c r="A90" s="81" t="s">
        <v>94</v>
      </c>
      <c r="B90" s="81" t="s">
        <v>95</v>
      </c>
      <c r="C90" s="81" t="s">
        <v>85</v>
      </c>
      <c r="D90" s="86" t="s">
        <v>146</v>
      </c>
      <c r="E90" s="86" t="s">
        <v>454</v>
      </c>
      <c r="F90" s="87">
        <v>29</v>
      </c>
    </row>
    <row r="91" spans="1:6" ht="19.5" customHeight="1">
      <c r="A91" s="81" t="s">
        <v>94</v>
      </c>
      <c r="B91" s="81" t="s">
        <v>95</v>
      </c>
      <c r="C91" s="81" t="s">
        <v>85</v>
      </c>
      <c r="D91" s="86" t="s">
        <v>146</v>
      </c>
      <c r="E91" s="86" t="s">
        <v>402</v>
      </c>
      <c r="F91" s="87">
        <v>10</v>
      </c>
    </row>
    <row r="92" spans="1:6" ht="19.5" customHeight="1">
      <c r="A92" s="81" t="s">
        <v>94</v>
      </c>
      <c r="B92" s="81" t="s">
        <v>95</v>
      </c>
      <c r="C92" s="81" t="s">
        <v>85</v>
      </c>
      <c r="D92" s="86" t="s">
        <v>146</v>
      </c>
      <c r="E92" s="86" t="s">
        <v>428</v>
      </c>
      <c r="F92" s="87">
        <v>5.45</v>
      </c>
    </row>
    <row r="93" spans="1:6" ht="19.5" customHeight="1">
      <c r="A93" s="81" t="s">
        <v>94</v>
      </c>
      <c r="B93" s="81" t="s">
        <v>95</v>
      </c>
      <c r="C93" s="81" t="s">
        <v>85</v>
      </c>
      <c r="D93" s="86" t="s">
        <v>146</v>
      </c>
      <c r="E93" s="86" t="s">
        <v>388</v>
      </c>
      <c r="F93" s="87">
        <v>12</v>
      </c>
    </row>
    <row r="94" spans="1:6" ht="19.5" customHeight="1">
      <c r="A94" s="81" t="s">
        <v>38</v>
      </c>
      <c r="B94" s="81" t="s">
        <v>38</v>
      </c>
      <c r="C94" s="81" t="s">
        <v>38</v>
      </c>
      <c r="D94" s="86" t="s">
        <v>38</v>
      </c>
      <c r="E94" s="86" t="s">
        <v>148</v>
      </c>
      <c r="F94" s="87">
        <v>54</v>
      </c>
    </row>
    <row r="95" spans="1:6" ht="19.5" customHeight="1">
      <c r="A95" s="81" t="s">
        <v>38</v>
      </c>
      <c r="B95" s="81" t="s">
        <v>38</v>
      </c>
      <c r="C95" s="81" t="s">
        <v>38</v>
      </c>
      <c r="D95" s="86" t="s">
        <v>38</v>
      </c>
      <c r="E95" s="86" t="s">
        <v>151</v>
      </c>
      <c r="F95" s="87">
        <v>44</v>
      </c>
    </row>
    <row r="96" spans="1:6" ht="19.5" customHeight="1">
      <c r="A96" s="81" t="s">
        <v>94</v>
      </c>
      <c r="B96" s="81" t="s">
        <v>95</v>
      </c>
      <c r="C96" s="81" t="s">
        <v>150</v>
      </c>
      <c r="D96" s="86" t="s">
        <v>149</v>
      </c>
      <c r="E96" s="86" t="s">
        <v>402</v>
      </c>
      <c r="F96" s="87">
        <v>38</v>
      </c>
    </row>
    <row r="97" spans="1:6" ht="19.5" customHeight="1">
      <c r="A97" s="81" t="s">
        <v>94</v>
      </c>
      <c r="B97" s="81" t="s">
        <v>95</v>
      </c>
      <c r="C97" s="81" t="s">
        <v>150</v>
      </c>
      <c r="D97" s="86" t="s">
        <v>149</v>
      </c>
      <c r="E97" s="86" t="s">
        <v>428</v>
      </c>
      <c r="F97" s="87">
        <v>6</v>
      </c>
    </row>
    <row r="98" spans="1:6" ht="19.5" customHeight="1">
      <c r="A98" s="81" t="s">
        <v>38</v>
      </c>
      <c r="B98" s="81" t="s">
        <v>38</v>
      </c>
      <c r="C98" s="81" t="s">
        <v>38</v>
      </c>
      <c r="D98" s="86" t="s">
        <v>38</v>
      </c>
      <c r="E98" s="86" t="s">
        <v>103</v>
      </c>
      <c r="F98" s="87">
        <v>10</v>
      </c>
    </row>
    <row r="99" spans="1:6" ht="19.5" customHeight="1">
      <c r="A99" s="81" t="s">
        <v>94</v>
      </c>
      <c r="B99" s="81" t="s">
        <v>95</v>
      </c>
      <c r="C99" s="81" t="s">
        <v>85</v>
      </c>
      <c r="D99" s="86" t="s">
        <v>149</v>
      </c>
      <c r="E99" s="86" t="s">
        <v>455</v>
      </c>
      <c r="F99" s="87">
        <v>10</v>
      </c>
    </row>
    <row r="100" spans="1:6" ht="19.5" customHeight="1">
      <c r="A100" s="81" t="s">
        <v>38</v>
      </c>
      <c r="B100" s="81" t="s">
        <v>38</v>
      </c>
      <c r="C100" s="81" t="s">
        <v>38</v>
      </c>
      <c r="D100" s="86" t="s">
        <v>38</v>
      </c>
      <c r="E100" s="86" t="s">
        <v>152</v>
      </c>
      <c r="F100" s="87">
        <v>699.37</v>
      </c>
    </row>
    <row r="101" spans="1:6" ht="19.5" customHeight="1">
      <c r="A101" s="81" t="s">
        <v>38</v>
      </c>
      <c r="B101" s="81" t="s">
        <v>38</v>
      </c>
      <c r="C101" s="81" t="s">
        <v>38</v>
      </c>
      <c r="D101" s="86" t="s">
        <v>38</v>
      </c>
      <c r="E101" s="86" t="s">
        <v>137</v>
      </c>
      <c r="F101" s="87">
        <v>519.37</v>
      </c>
    </row>
    <row r="102" spans="1:6" ht="19.5" customHeight="1">
      <c r="A102" s="81" t="s">
        <v>83</v>
      </c>
      <c r="B102" s="81" t="s">
        <v>88</v>
      </c>
      <c r="C102" s="81" t="s">
        <v>85</v>
      </c>
      <c r="D102" s="86" t="s">
        <v>153</v>
      </c>
      <c r="E102" s="86" t="s">
        <v>456</v>
      </c>
      <c r="F102" s="87">
        <v>30</v>
      </c>
    </row>
    <row r="103" spans="1:6" ht="19.5" customHeight="1">
      <c r="A103" s="81" t="s">
        <v>83</v>
      </c>
      <c r="B103" s="81" t="s">
        <v>88</v>
      </c>
      <c r="C103" s="81" t="s">
        <v>85</v>
      </c>
      <c r="D103" s="86" t="s">
        <v>153</v>
      </c>
      <c r="E103" s="86" t="s">
        <v>428</v>
      </c>
      <c r="F103" s="87">
        <v>5.9</v>
      </c>
    </row>
    <row r="104" spans="1:6" ht="19.5" customHeight="1">
      <c r="A104" s="81" t="s">
        <v>83</v>
      </c>
      <c r="B104" s="81" t="s">
        <v>88</v>
      </c>
      <c r="C104" s="81" t="s">
        <v>85</v>
      </c>
      <c r="D104" s="86" t="s">
        <v>153</v>
      </c>
      <c r="E104" s="86" t="s">
        <v>457</v>
      </c>
      <c r="F104" s="87">
        <v>220</v>
      </c>
    </row>
    <row r="105" spans="1:6" ht="19.5" customHeight="1">
      <c r="A105" s="81" t="s">
        <v>83</v>
      </c>
      <c r="B105" s="81" t="s">
        <v>88</v>
      </c>
      <c r="C105" s="81" t="s">
        <v>85</v>
      </c>
      <c r="D105" s="86" t="s">
        <v>153</v>
      </c>
      <c r="E105" s="86" t="s">
        <v>458</v>
      </c>
      <c r="F105" s="87">
        <v>207.47</v>
      </c>
    </row>
    <row r="106" spans="1:6" ht="19.5" customHeight="1">
      <c r="A106" s="81" t="s">
        <v>83</v>
      </c>
      <c r="B106" s="81" t="s">
        <v>88</v>
      </c>
      <c r="C106" s="81" t="s">
        <v>85</v>
      </c>
      <c r="D106" s="86" t="s">
        <v>153</v>
      </c>
      <c r="E106" s="86" t="s">
        <v>459</v>
      </c>
      <c r="F106" s="87">
        <v>30</v>
      </c>
    </row>
    <row r="107" spans="1:6" ht="19.5" customHeight="1">
      <c r="A107" s="81" t="s">
        <v>83</v>
      </c>
      <c r="B107" s="81" t="s">
        <v>88</v>
      </c>
      <c r="C107" s="81" t="s">
        <v>85</v>
      </c>
      <c r="D107" s="86" t="s">
        <v>153</v>
      </c>
      <c r="E107" s="86" t="s">
        <v>432</v>
      </c>
      <c r="F107" s="87">
        <v>26</v>
      </c>
    </row>
    <row r="108" spans="1:6" ht="19.5" customHeight="1">
      <c r="A108" s="81" t="s">
        <v>38</v>
      </c>
      <c r="B108" s="81" t="s">
        <v>38</v>
      </c>
      <c r="C108" s="81" t="s">
        <v>38</v>
      </c>
      <c r="D108" s="86" t="s">
        <v>38</v>
      </c>
      <c r="E108" s="86" t="s">
        <v>108</v>
      </c>
      <c r="F108" s="87">
        <v>180</v>
      </c>
    </row>
    <row r="109" spans="1:6" ht="19.5" customHeight="1">
      <c r="A109" s="81" t="s">
        <v>94</v>
      </c>
      <c r="B109" s="81" t="s">
        <v>89</v>
      </c>
      <c r="C109" s="81" t="s">
        <v>85</v>
      </c>
      <c r="D109" s="86" t="s">
        <v>153</v>
      </c>
      <c r="E109" s="86" t="s">
        <v>460</v>
      </c>
      <c r="F109" s="87">
        <v>180</v>
      </c>
    </row>
    <row r="110" spans="1:6" ht="19.5" customHeight="1">
      <c r="A110" s="81" t="s">
        <v>38</v>
      </c>
      <c r="B110" s="81" t="s">
        <v>38</v>
      </c>
      <c r="C110" s="81" t="s">
        <v>38</v>
      </c>
      <c r="D110" s="86" t="s">
        <v>38</v>
      </c>
      <c r="E110" s="86" t="s">
        <v>156</v>
      </c>
      <c r="F110" s="87">
        <v>165</v>
      </c>
    </row>
    <row r="111" spans="1:6" ht="19.5" customHeight="1">
      <c r="A111" s="81" t="s">
        <v>38</v>
      </c>
      <c r="B111" s="81" t="s">
        <v>38</v>
      </c>
      <c r="C111" s="81" t="s">
        <v>38</v>
      </c>
      <c r="D111" s="86" t="s">
        <v>38</v>
      </c>
      <c r="E111" s="86" t="s">
        <v>103</v>
      </c>
      <c r="F111" s="87">
        <v>165</v>
      </c>
    </row>
    <row r="112" spans="1:6" ht="19.5" customHeight="1">
      <c r="A112" s="81" t="s">
        <v>94</v>
      </c>
      <c r="B112" s="81" t="s">
        <v>95</v>
      </c>
      <c r="C112" s="81" t="s">
        <v>85</v>
      </c>
      <c r="D112" s="86" t="s">
        <v>157</v>
      </c>
      <c r="E112" s="86" t="s">
        <v>461</v>
      </c>
      <c r="F112" s="87">
        <v>20</v>
      </c>
    </row>
    <row r="113" spans="1:6" ht="19.5" customHeight="1">
      <c r="A113" s="81" t="s">
        <v>94</v>
      </c>
      <c r="B113" s="81" t="s">
        <v>95</v>
      </c>
      <c r="C113" s="81" t="s">
        <v>85</v>
      </c>
      <c r="D113" s="86" t="s">
        <v>157</v>
      </c>
      <c r="E113" s="86" t="s">
        <v>402</v>
      </c>
      <c r="F113" s="87">
        <v>10</v>
      </c>
    </row>
    <row r="114" spans="1:6" ht="19.5" customHeight="1">
      <c r="A114" s="81" t="s">
        <v>94</v>
      </c>
      <c r="B114" s="81" t="s">
        <v>95</v>
      </c>
      <c r="C114" s="81" t="s">
        <v>85</v>
      </c>
      <c r="D114" s="86" t="s">
        <v>157</v>
      </c>
      <c r="E114" s="86" t="s">
        <v>462</v>
      </c>
      <c r="F114" s="87">
        <v>95</v>
      </c>
    </row>
    <row r="115" spans="1:6" ht="19.5" customHeight="1">
      <c r="A115" s="81" t="s">
        <v>94</v>
      </c>
      <c r="B115" s="81" t="s">
        <v>95</v>
      </c>
      <c r="C115" s="81" t="s">
        <v>85</v>
      </c>
      <c r="D115" s="86" t="s">
        <v>157</v>
      </c>
      <c r="E115" s="86" t="s">
        <v>388</v>
      </c>
      <c r="F115" s="87">
        <v>10</v>
      </c>
    </row>
    <row r="116" spans="1:6" ht="19.5" customHeight="1">
      <c r="A116" s="81" t="s">
        <v>94</v>
      </c>
      <c r="B116" s="81" t="s">
        <v>95</v>
      </c>
      <c r="C116" s="81" t="s">
        <v>85</v>
      </c>
      <c r="D116" s="86" t="s">
        <v>157</v>
      </c>
      <c r="E116" s="86" t="s">
        <v>463</v>
      </c>
      <c r="F116" s="87">
        <v>30</v>
      </c>
    </row>
    <row r="117" spans="1:6" ht="19.5" customHeight="1">
      <c r="A117" s="81" t="s">
        <v>38</v>
      </c>
      <c r="B117" s="81" t="s">
        <v>38</v>
      </c>
      <c r="C117" s="81" t="s">
        <v>38</v>
      </c>
      <c r="D117" s="86" t="s">
        <v>38</v>
      </c>
      <c r="E117" s="86" t="s">
        <v>158</v>
      </c>
      <c r="F117" s="87">
        <v>1327.35</v>
      </c>
    </row>
    <row r="118" spans="1:6" ht="19.5" customHeight="1">
      <c r="A118" s="81" t="s">
        <v>38</v>
      </c>
      <c r="B118" s="81" t="s">
        <v>38</v>
      </c>
      <c r="C118" s="81" t="s">
        <v>38</v>
      </c>
      <c r="D118" s="86" t="s">
        <v>38</v>
      </c>
      <c r="E118" s="86" t="s">
        <v>159</v>
      </c>
      <c r="F118" s="87">
        <v>1327.35</v>
      </c>
    </row>
    <row r="119" spans="1:6" ht="19.5" customHeight="1">
      <c r="A119" s="81" t="s">
        <v>38</v>
      </c>
      <c r="B119" s="81" t="s">
        <v>38</v>
      </c>
      <c r="C119" s="81" t="s">
        <v>38</v>
      </c>
      <c r="D119" s="86" t="s">
        <v>38</v>
      </c>
      <c r="E119" s="86" t="s">
        <v>161</v>
      </c>
      <c r="F119" s="87">
        <v>627.35</v>
      </c>
    </row>
    <row r="120" spans="1:6" ht="19.5" customHeight="1">
      <c r="A120" s="81" t="s">
        <v>94</v>
      </c>
      <c r="B120" s="81" t="s">
        <v>95</v>
      </c>
      <c r="C120" s="81" t="s">
        <v>111</v>
      </c>
      <c r="D120" s="86" t="s">
        <v>160</v>
      </c>
      <c r="E120" s="86" t="s">
        <v>445</v>
      </c>
      <c r="F120" s="87">
        <v>413.57</v>
      </c>
    </row>
    <row r="121" spans="1:6" ht="19.5" customHeight="1">
      <c r="A121" s="81" t="s">
        <v>94</v>
      </c>
      <c r="B121" s="81" t="s">
        <v>95</v>
      </c>
      <c r="C121" s="81" t="s">
        <v>111</v>
      </c>
      <c r="D121" s="86" t="s">
        <v>160</v>
      </c>
      <c r="E121" s="86" t="s">
        <v>464</v>
      </c>
      <c r="F121" s="87">
        <v>70</v>
      </c>
    </row>
    <row r="122" spans="1:6" ht="19.5" customHeight="1">
      <c r="A122" s="81" t="s">
        <v>94</v>
      </c>
      <c r="B122" s="81" t="s">
        <v>95</v>
      </c>
      <c r="C122" s="81" t="s">
        <v>111</v>
      </c>
      <c r="D122" s="86" t="s">
        <v>160</v>
      </c>
      <c r="E122" s="86" t="s">
        <v>428</v>
      </c>
      <c r="F122" s="87">
        <v>1.5</v>
      </c>
    </row>
    <row r="123" spans="1:6" ht="19.5" customHeight="1">
      <c r="A123" s="81" t="s">
        <v>94</v>
      </c>
      <c r="B123" s="81" t="s">
        <v>95</v>
      </c>
      <c r="C123" s="81" t="s">
        <v>111</v>
      </c>
      <c r="D123" s="86" t="s">
        <v>160</v>
      </c>
      <c r="E123" s="86" t="s">
        <v>465</v>
      </c>
      <c r="F123" s="87">
        <v>82.78</v>
      </c>
    </row>
    <row r="124" spans="1:6" ht="19.5" customHeight="1">
      <c r="A124" s="81" t="s">
        <v>94</v>
      </c>
      <c r="B124" s="81" t="s">
        <v>95</v>
      </c>
      <c r="C124" s="81" t="s">
        <v>111</v>
      </c>
      <c r="D124" s="86" t="s">
        <v>160</v>
      </c>
      <c r="E124" s="86" t="s">
        <v>446</v>
      </c>
      <c r="F124" s="87">
        <v>59.5</v>
      </c>
    </row>
    <row r="125" spans="1:6" ht="19.5" customHeight="1">
      <c r="A125" s="81" t="s">
        <v>38</v>
      </c>
      <c r="B125" s="81" t="s">
        <v>38</v>
      </c>
      <c r="C125" s="81" t="s">
        <v>38</v>
      </c>
      <c r="D125" s="86" t="s">
        <v>38</v>
      </c>
      <c r="E125" s="86" t="s">
        <v>108</v>
      </c>
      <c r="F125" s="87">
        <v>700</v>
      </c>
    </row>
    <row r="126" spans="1:6" ht="19.5" customHeight="1">
      <c r="A126" s="81" t="s">
        <v>94</v>
      </c>
      <c r="B126" s="81" t="s">
        <v>89</v>
      </c>
      <c r="C126" s="81" t="s">
        <v>85</v>
      </c>
      <c r="D126" s="86" t="s">
        <v>160</v>
      </c>
      <c r="E126" s="86" t="s">
        <v>466</v>
      </c>
      <c r="F126" s="87">
        <v>700</v>
      </c>
    </row>
  </sheetData>
  <sheetProtection/>
  <mergeCells count="5">
    <mergeCell ref="D4:D5"/>
    <mergeCell ref="E4:E5"/>
    <mergeCell ref="A2:F2"/>
    <mergeCell ref="F4:F5"/>
    <mergeCell ref="A4:C4"/>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modified xsi:type="dcterms:W3CDTF">2019-02-22T04:25:41Z</dcterms:modified>
  <cp:category/>
  <cp:version/>
  <cp:contentType/>
  <cp:contentStatus/>
</cp:coreProperties>
</file>