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<sst xmlns="http://schemas.openxmlformats.org/spreadsheetml/2006/main" count="1545" uniqueCount="473">
  <si>
    <t>四川省就业服务管理局</t>
  </si>
  <si>
    <t>2019年部门预算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</si>
  <si>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</si>
  <si>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</si>
  <si>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</si>
  <si>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</si>
  <si>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</si>
  <si>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</si>
  <si>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</si>
  <si>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</si>
  <si>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</si>
  <si>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</si>
  <si>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</si>
  <si>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</si>
  <si>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</si>
  <si>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</si>
  <si>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</si>
  <si>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</si>
  <si>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</si>
  <si>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</si>
  <si>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</si>
  <si>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</si>
  <si>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</si>
  <si>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</si>
  <si>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</si>
  <si>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</si>
  <si>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</si>
  <si>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</si>
  <si>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</si>
  <si>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</si>
  <si>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</si>
  <si>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</si>
  <si>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</si>
  <si>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</si>
  <si>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</si>
  <si>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</si>
  <si>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</si>
  <si>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</si>
  <si>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</si>
  <si>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</si>
  <si>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</si>
  <si>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</si>
  <si>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</si>
  <si>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</si>
  <si>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</si>
  <si>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</si>
  <si>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</si>
  <si>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</si>
  <si>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</si>
  <si>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</si>
  <si>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</si>
  <si>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</si>
  <si>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</si>
  <si>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</si>
  <si>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</si>
  <si>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</si>
  <si>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</si>
  <si>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</si>
  <si>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</si>
  <si>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</si>
  <si>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</si>
  <si>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</si>
  <si>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</si>
  <si>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</si>
  <si>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</si>
  <si>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</si>
  <si>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</si>
  <si>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</si>
  <si>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</si>
  <si>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</si>
  <si>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</si>
  <si>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</si>
  <si>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</si>
  <si>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</si>
  <si>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</si>
  <si>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</si>
  <si>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</si>
  <si>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</si>
  <si>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</si>
  <si>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</si>
  <si>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</si>
  <si>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</si>
  <si>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四川省就业服务管理局</t>
  </si>
  <si>
    <t>201</t>
  </si>
  <si>
    <t>99</t>
  </si>
  <si>
    <t>623901</t>
  </si>
  <si>
    <t xml:space="preserve">    其他一般公共服务支出</t>
  </si>
  <si>
    <t>205</t>
  </si>
  <si>
    <t>08</t>
  </si>
  <si>
    <t>03</t>
  </si>
  <si>
    <t xml:space="preserve">    培训支出</t>
  </si>
  <si>
    <t>208</t>
  </si>
  <si>
    <t>01</t>
  </si>
  <si>
    <t>09</t>
  </si>
  <si>
    <t xml:space="preserve">    社会保险经办机构</t>
  </si>
  <si>
    <t>05</t>
  </si>
  <si>
    <t>04</t>
  </si>
  <si>
    <t xml:space="preserve">    未归口管理的行政单位离退休</t>
  </si>
  <si>
    <t xml:space="preserve">    机关事业单位基本养老保险缴费支出</t>
  </si>
  <si>
    <t>07</t>
  </si>
  <si>
    <t xml:space="preserve">    其他就业补助支出</t>
  </si>
  <si>
    <t>210</t>
  </si>
  <si>
    <t>11</t>
  </si>
  <si>
    <t>02</t>
  </si>
  <si>
    <t xml:space="preserve">    事业单位医疗</t>
  </si>
  <si>
    <t xml:space="preserve">    公务员医疗补助</t>
  </si>
  <si>
    <t>221</t>
  </si>
  <si>
    <t xml:space="preserve">    住房公积金</t>
  </si>
  <si>
    <t>全额事业单位（在蓉）</t>
  </si>
  <si>
    <t xml:space="preserve">  四川省职业介绍服务中心</t>
  </si>
  <si>
    <t>623902</t>
  </si>
  <si>
    <t xml:space="preserve">    公共就业服务和职业技能鉴定机构</t>
  </si>
  <si>
    <t>06</t>
  </si>
  <si>
    <t xml:space="preserve">    机关事业单位职业年金缴费支出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</si>
  <si>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</si>
  <si>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</si>
  <si>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</si>
  <si>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</si>
  <si>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</si>
  <si>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</si>
  <si>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</si>
  <si>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</si>
  <si>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</si>
  <si>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</si>
  <si>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</si>
  <si>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</si>
  <si>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</si>
  <si>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</si>
  <si>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</si>
  <si>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</si>
  <si>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</si>
  <si>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</si>
  <si>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</si>
  <si>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</si>
  <si>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</si>
  <si>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</si>
  <si>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</si>
  <si>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</si>
  <si>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</si>
  <si>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</si>
  <si>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</si>
  <si>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</si>
  <si>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</si>
  <si>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</si>
  <si>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</si>
  <si>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</si>
  <si>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</si>
  <si>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</si>
  <si>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</si>
  <si>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</si>
  <si>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</si>
  <si>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</si>
  <si>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</si>
  <si>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</si>
  <si>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</si>
  <si>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</si>
  <si>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</si>
  <si>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</si>
  <si>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</si>
  <si>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</si>
  <si>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</si>
  <si>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</si>
  <si>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</si>
  <si>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</si>
  <si>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</si>
  <si>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</si>
  <si>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</si>
  <si>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</si>
  <si>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</si>
  <si>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</si>
  <si>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</si>
  <si>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</si>
  <si>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</si>
  <si>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</si>
  <si>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</si>
  <si>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</si>
  <si>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</si>
  <si>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</si>
  <si>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</si>
  <si>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</si>
  <si>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</si>
  <si>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</si>
  <si>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</si>
  <si>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</si>
  <si>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</si>
  <si>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</si>
  <si>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</si>
  <si>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</si>
  <si>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</si>
  <si>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</si>
  <si>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</si>
  <si>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</si>
  <si>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</si>
  <si>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大型修缮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</si>
  <si>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</si>
  <si>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</si>
  <si>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</si>
  <si>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</si>
  <si>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</si>
  <si>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</si>
  <si>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</si>
  <si>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</si>
  <si>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</si>
  <si>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</si>
  <si>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</si>
  <si>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</si>
  <si>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</si>
  <si>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</si>
  <si>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</si>
  <si>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</si>
  <si>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</si>
  <si>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</si>
  <si>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</si>
  <si>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</si>
  <si>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</si>
  <si>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</si>
  <si>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</si>
  <si>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</si>
  <si>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</si>
  <si>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</si>
  <si>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</si>
  <si>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</si>
  <si>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</si>
  <si>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</si>
  <si>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</si>
  <si>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</si>
  <si>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</si>
  <si>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</si>
  <si>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</si>
  <si>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</si>
  <si>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</si>
  <si>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</si>
  <si>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</si>
  <si>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</si>
  <si>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</si>
  <si>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</si>
  <si>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</si>
  <si>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</si>
  <si>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</si>
  <si>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</si>
  <si>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</si>
  <si>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</si>
  <si>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</si>
  <si>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</si>
  <si>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</si>
  <si>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</si>
  <si>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</si>
  <si>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</si>
  <si>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</si>
  <si>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</si>
  <si>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</si>
  <si>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</si>
  <si>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</si>
  <si>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</si>
  <si>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</si>
  <si>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</si>
  <si>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</si>
  <si>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</si>
  <si>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</si>
  <si>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</si>
  <si>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</si>
  <si>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</si>
  <si>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</si>
  <si>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</si>
  <si>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</si>
  <si>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</si>
  <si>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</si>
  <si>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</si>
  <si>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</si>
  <si>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</si>
  <si>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</si>
  <si>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</si>
  <si>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</si>
  <si>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</si>
  <si>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</si>
  <si>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</si>
  <si>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</si>
  <si>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</si>
  <si>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</si>
  <si>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</si>
  <si>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</si>
  <si>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</si>
  <si>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</si>
  <si>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</si>
  <si>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</si>
  <si>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</si>
  <si>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</si>
  <si>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</si>
  <si>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</si>
  <si>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</si>
  <si>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</si>
  <si>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</si>
  <si>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</si>
  <si>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</si>
  <si>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</si>
  <si>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</si>
  <si>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</si>
  <si>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</si>
  <si>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</si>
  <si>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</si>
  <si>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</si>
  <si>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</si>
  <si>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</si>
  <si>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社会保障和就业支出</t>
  </si>
  <si>
    <t xml:space="preserve">  人力资源和社会保障管理事务</t>
  </si>
  <si>
    <t xml:space="preserve">  行政事业单位离退休</t>
  </si>
  <si>
    <t xml:space="preserve">  就业补助</t>
  </si>
  <si>
    <t>卫生健康支出</t>
  </si>
  <si>
    <t xml:space="preserve">  行政事业单位医疗</t>
  </si>
  <si>
    <t>住房保障支出</t>
  </si>
  <si>
    <t xml:space="preserve">  住房改革支出</t>
  </si>
  <si>
    <t>表3-2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</si>
  <si>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</si>
  <si>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</si>
  <si>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</si>
  <si>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</si>
  <si>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</si>
  <si>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</si>
  <si>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</si>
  <si>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</si>
  <si>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</si>
  <si>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</si>
  <si>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</si>
  <si>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</si>
  <si>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</si>
  <si>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</si>
  <si>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</si>
  <si>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</si>
  <si>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</si>
  <si>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</si>
  <si>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</si>
  <si>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</si>
  <si>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</si>
  <si>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</si>
  <si>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</si>
  <si>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</si>
  <si>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</si>
  <si>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</si>
  <si>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</si>
  <si>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</si>
  <si>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</si>
  <si>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</si>
  <si>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</si>
  <si>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</si>
  <si>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</si>
  <si>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</si>
  <si>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</si>
  <si>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</si>
  <si>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</si>
  <si>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</si>
  <si>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</si>
  <si>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</si>
  <si>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</si>
  <si>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</si>
  <si>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</si>
  <si>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 xml:space="preserve">      职业年金缴费</t>
  </si>
  <si>
    <t>12</t>
  </si>
  <si>
    <t xml:space="preserve">      其他社会保障缴费</t>
  </si>
  <si>
    <t>表3-3</t>
  </si>
  <si>
    <t>一般公共预算项目支出预算表</t>
  </si>
  <si>
    <t>单位名称（项目）</t>
  </si>
  <si>
    <t xml:space="preserve">      办公网络设备维护及租赁费</t>
  </si>
  <si>
    <t xml:space="preserve">      就业创业服务工作经费</t>
  </si>
  <si>
    <t xml:space="preserve">      全省失业保险财务软件运行维护费</t>
  </si>
  <si>
    <t xml:space="preserve">      设备购置经费</t>
  </si>
  <si>
    <t xml:space="preserve">      职业技能鉴定工作经费</t>
  </si>
  <si>
    <t xml:space="preserve">      综合服务大厅升级改造建设经费</t>
  </si>
  <si>
    <t xml:space="preserve">      “我能飞”大学生成功创业者提升培训暨成果展示交流</t>
  </si>
  <si>
    <t xml:space="preserve">      创业指导进校园活动</t>
  </si>
  <si>
    <t xml:space="preserve">      第二届全国创业培训讲师大赛</t>
  </si>
  <si>
    <t xml:space="preserve">      全国就业创业服务成果展暨宣传经费</t>
  </si>
  <si>
    <t xml:space="preserve">      省大学生创新创业活动中心经费</t>
  </si>
  <si>
    <t xml:space="preserve">      办公网络租赁及公招网运维费</t>
  </si>
  <si>
    <t xml:space="preserve">      档案电子化管理建设经费</t>
  </si>
  <si>
    <t xml:space="preserve">      公共职业介绍服务业务专项经费 </t>
  </si>
  <si>
    <t xml:space="preserve">      深度贫困地区就业扶贫招聘活动</t>
  </si>
  <si>
    <t>表3-4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</si>
  <si>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</si>
  <si>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</si>
  <si>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</si>
  <si>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</si>
  <si>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</si>
  <si>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</si>
  <si>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</si>
  <si>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</si>
  <si>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</si>
  <si>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</si>
  <si>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</si>
  <si>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</si>
  <si>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</si>
  <si>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</si>
  <si>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</si>
  <si>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</si>
  <si>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2019年省级部门预算项目绩效目标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</si>
  <si>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</si>
  <si>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</si>
  <si>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</si>
  <si>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</si>
  <si>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</si>
  <si>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</si>
  <si>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</si>
  <si>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</si>
  <si>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</si>
  <si>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</si>
  <si>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</si>
  <si>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</si>
  <si>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我能飞”大学生成功创业者提升培训暨成果展示交流</t>
  </si>
  <si>
    <t>根据《国务院关于大力推进大众创业万众创新若干政策措施的意见》（国发〔2015〕32号）和《四川省人民政府关于全面推进大众创业、万众创新的意见》（川府发〔2015〕27号）文件精神，计划开展7期“我能飞”大学生成功创业者提升培训，共计培训700人。“我能飞”大学生成功创业者提升培训的开展，将进一步加强大学生创业培训及大学生创业指导专家队伍的建设，帮助更多成功创业的大学生提升企业经营综合能力，提高企业存活率和全省创业培训服务的质量，提升大学生成功创业者改善企业的能力，让准备创业的大学生看清市场形势，了解扶持政策，丰富经营管理知识，切实解决大学生创业过程中遇到的困难和问题，提升大学生创业技能和创业质量。</t>
  </si>
  <si>
    <t>培训总人数</t>
  </si>
  <si>
    <t>700人</t>
  </si>
  <si>
    <t>覆盖面</t>
  </si>
  <si>
    <t>21个市州</t>
  </si>
  <si>
    <t xml:space="preserve">服务对象满意度 </t>
  </si>
  <si>
    <t>培训期数</t>
  </si>
  <si>
    <t>7期</t>
  </si>
  <si>
    <t>对就业、创业工作的促进作用</t>
  </si>
  <si>
    <t>进一步宣传大学生创业政策，营造大学生创业良好氛围，提升大学生创业导师水平，切实解决大学生创业过程中遇到的困难和问题，提升大学生创业技能和创业质量。</t>
  </si>
  <si>
    <t>培训合格率</t>
  </si>
  <si>
    <t>项目按期完成率</t>
  </si>
  <si>
    <t>资金在规定时间内下达率</t>
  </si>
  <si>
    <t>成本控制达标率</t>
  </si>
  <si>
    <t>省大学生创新创业活动中心经费</t>
  </si>
  <si>
    <r>
      <t>确保省大学生创新创业中心各项工作的顺利开展：1.开展活动服务：包括项目巡诊、高校大讲堂、项目路演。通过创业项目巡诊，为广大创业者搭建一个活动、交流、服务、资源对接的创业平台，使创业者能得到持续的全面指导。2.开展创业训练营、创业沙龙、创业峰会、创业论坛、创业大赛等专项活动，让各种创业要素在平台中展示、交流、对接，融合成数个创业实体单元，进而达到促进创业带动就业乃至推进实现更高质量就业的目的；服务大学生创新创业孵化项目，评审、考核、服务大学生创新创业项目。3.提供孵化服务，面向全川挖掘有发展潜力和服务需求的创业项目，根据项目所处发展阶段，分别提供苗圃、孵化、加速、场外孵化等配套服务</t>
    </r>
    <r>
      <rPr>
        <sz val="11"/>
        <color indexed="10"/>
        <rFont val="宋体"/>
        <family val="0"/>
      </rPr>
      <t>，</t>
    </r>
    <r>
      <rPr>
        <sz val="11"/>
        <rFont val="宋体"/>
        <family val="0"/>
      </rPr>
      <t>降低创业风险和创业成本，提高企业的成活率和成长性，培养成功的企业和企业家。4.举办创业培训，包括对创业者、创业导师进行培训，服务创业者，提高创业者创业的心理、管理、经营等素质，增强参与市场竞争和驾驭市场的应变能力，使创业者在成功地创办企业，解决自身就业问题的同时，创造和增加社会就业岗位，帮助更多的人实现就业或再就业。5.开展线上服务</t>
    </r>
    <r>
      <rPr>
        <sz val="11"/>
        <color indexed="10"/>
        <rFont val="宋体"/>
        <family val="0"/>
      </rPr>
      <t>，</t>
    </r>
    <r>
      <rPr>
        <sz val="11"/>
        <rFont val="宋体"/>
        <family val="0"/>
      </rPr>
      <t>对省双创中心官网、微信公众号等进行运营维护；制作省双创中心专题宣传片、项目微视频等，对省双创中心、创业项目进行宣传推广。6.开展媒宣服务，利用报纸、电视台等传统媒体及门户网站等新媒体对省双创中心、服务项目等进行专访及报道，提高影响力和知名度。 7.按照已签订的《租赁合同》支付标准测算2019年场地租赁费及物管费。</t>
    </r>
  </si>
  <si>
    <t>县域创业巡诊</t>
  </si>
  <si>
    <t>场数≥10场，人数≥1000人</t>
  </si>
  <si>
    <t>活动完成率</t>
  </si>
  <si>
    <t>全年活动完成率不低于90%。通过创业大赛等活动遴选不少于50个优秀创业项目成典型，充分发挥示范、引领作用。</t>
  </si>
  <si>
    <t>≥80%</t>
  </si>
  <si>
    <t>创业沙龙活动</t>
  </si>
  <si>
    <t>场数≥10场，人数≥300人</t>
  </si>
  <si>
    <t>通过培训提高创业者创业能力、创业导师辅导能力。全年培训对象合格率不低于90%</t>
  </si>
  <si>
    <t>创新创业论坛</t>
  </si>
  <si>
    <t>论坛≥2场，人数≥270人</t>
  </si>
  <si>
    <t>提升品牌知晓度</t>
  </si>
  <si>
    <t>全年官网浏览量不少于40万余人次、微信公众号推文阅读量不少于30万人次。</t>
  </si>
  <si>
    <t>创新创业峰会</t>
  </si>
  <si>
    <t>峰会1场，人数≥300人</t>
  </si>
  <si>
    <t>孵化结业率</t>
  </si>
  <si>
    <t>全年孵化项目结业率不低于80%成功申报全国创业孵化示范基地。</t>
  </si>
  <si>
    <t>“天府杯”创业大赛</t>
  </si>
  <si>
    <t>大赛1场，人数≥3000人</t>
  </si>
  <si>
    <t>创业者培训</t>
  </si>
  <si>
    <t>场数≥5场，人数≥150人</t>
  </si>
  <si>
    <t>创业导师培训</t>
  </si>
  <si>
    <t>场数≥2场，人数≥50人</t>
  </si>
  <si>
    <t>孵化创业项目</t>
  </si>
  <si>
    <t>≥80个</t>
  </si>
  <si>
    <t>微信公众号运营</t>
  </si>
  <si>
    <t>≥400篇</t>
  </si>
  <si>
    <t>宣传片</t>
  </si>
  <si>
    <t>≥1部</t>
  </si>
  <si>
    <t>拍摄微视频</t>
  </si>
  <si>
    <t>≥5部</t>
  </si>
  <si>
    <t>深度贫困地区就业扶贫招聘活动</t>
  </si>
  <si>
    <r>
      <t>确保深度贫困地区就业扶贫招聘活动顺利实施：</t>
    </r>
    <r>
      <rPr>
        <sz val="11"/>
        <color indexed="8"/>
        <rFont val="Arial"/>
        <family val="2"/>
      </rPr>
      <t>1.</t>
    </r>
    <r>
      <rPr>
        <sz val="11"/>
        <color indexed="8"/>
        <rFont val="宋体"/>
        <family val="0"/>
      </rPr>
      <t>开展活动的组织和服务，组织用人单位前往深度贫困地区开展招聘活动，为用人单位和求职者搭建对接服务平台，促进贫困地区求职者实现就业；</t>
    </r>
    <r>
      <rPr>
        <sz val="11"/>
        <color indexed="8"/>
        <rFont val="Arial"/>
        <family val="2"/>
      </rPr>
      <t>2.</t>
    </r>
    <r>
      <rPr>
        <sz val="11"/>
        <color indexed="8"/>
        <rFont val="宋体"/>
        <family val="0"/>
      </rPr>
      <t>开展政策宣传咨询服务，帮助贫困地区求职者了解社保、就业创业帮扶、外出务工等相关政策；</t>
    </r>
    <r>
      <rPr>
        <sz val="11"/>
        <color indexed="8"/>
        <rFont val="Arial"/>
        <family val="2"/>
      </rPr>
      <t>3.</t>
    </r>
    <r>
      <rPr>
        <sz val="11"/>
        <color indexed="8"/>
        <rFont val="宋体"/>
        <family val="0"/>
      </rPr>
      <t>在有条件的地区针对持卡贫困户和在校大中专学生开展</t>
    </r>
    <r>
      <rPr>
        <sz val="11"/>
        <color indexed="8"/>
        <rFont val="Arial"/>
        <family val="2"/>
      </rPr>
      <t>“</t>
    </r>
    <r>
      <rPr>
        <sz val="11"/>
        <color indexed="8"/>
        <rFont val="宋体"/>
        <family val="0"/>
      </rPr>
      <t>一对一</t>
    </r>
    <r>
      <rPr>
        <sz val="11"/>
        <color indexed="8"/>
        <rFont val="Arial"/>
        <family val="2"/>
      </rPr>
      <t>”</t>
    </r>
    <r>
      <rPr>
        <sz val="11"/>
        <color indexed="8"/>
        <rFont val="宋体"/>
        <family val="0"/>
      </rPr>
      <t>的职业生涯规划巡诊帮扶服务，同时对他们开展线上咨询服务；</t>
    </r>
    <r>
      <rPr>
        <sz val="11"/>
        <color indexed="8"/>
        <rFont val="Arial"/>
        <family val="2"/>
      </rPr>
      <t>4.</t>
    </r>
    <r>
      <rPr>
        <sz val="11"/>
        <color indexed="8"/>
        <rFont val="宋体"/>
        <family val="0"/>
      </rPr>
      <t>开展媒体宣传服务，在活动筹备前期、活动开展中、活动结束后利用传统媒体及门户网站、微信、微博等新媒体对省职介中心组织开展的活动进行宣传报道，大力宣传党和政府对深度贫困地区贫困人员的关心、关怀和对就业扶贫工作的重视和支持，提高活动的影响力。</t>
    </r>
  </si>
  <si>
    <t>每场活动人次</t>
  </si>
  <si>
    <r>
      <t>≥</t>
    </r>
    <r>
      <rPr>
        <sz val="11"/>
        <color indexed="8"/>
        <rFont val="Arial"/>
        <family val="2"/>
      </rPr>
      <t>1000</t>
    </r>
    <r>
      <rPr>
        <sz val="11"/>
        <color indexed="8"/>
        <rFont val="宋体"/>
        <family val="0"/>
      </rPr>
      <t>人</t>
    </r>
  </si>
  <si>
    <t>对就业就业工作的促进作用</t>
  </si>
  <si>
    <t>充分体现党和政府对深度贫困地区贫困人员的关心、关怀和对就业扶贫工作的重视和支持，提高活动的影响力。</t>
  </si>
  <si>
    <t>服务对象满意度</t>
  </si>
  <si>
    <r>
      <t>≥</t>
    </r>
    <r>
      <rPr>
        <sz val="11"/>
        <color indexed="8"/>
        <rFont val="Arial"/>
        <family val="2"/>
      </rPr>
      <t>80%</t>
    </r>
  </si>
  <si>
    <t>招聘宣传报道</t>
  </si>
  <si>
    <r>
      <t>≥</t>
    </r>
    <r>
      <rPr>
        <sz val="11"/>
        <color indexed="8"/>
        <rFont val="Arial"/>
        <family val="2"/>
      </rPr>
      <t>30</t>
    </r>
    <r>
      <rPr>
        <sz val="11"/>
        <color indexed="8"/>
        <rFont val="宋体"/>
        <family val="0"/>
      </rPr>
      <t>次</t>
    </r>
  </si>
  <si>
    <t>组织用人单位数</t>
  </si>
  <si>
    <r>
      <t>≥</t>
    </r>
    <r>
      <rPr>
        <sz val="11"/>
        <color indexed="8"/>
        <rFont val="Arial"/>
        <family val="2"/>
      </rPr>
      <t>200</t>
    </r>
    <r>
      <rPr>
        <sz val="11"/>
        <color indexed="8"/>
        <rFont val="宋体"/>
        <family val="0"/>
      </rPr>
      <t>家</t>
    </r>
  </si>
  <si>
    <t>提供就业岗位数</t>
  </si>
  <si>
    <r>
      <t>≥</t>
    </r>
    <r>
      <rPr>
        <sz val="11"/>
        <color indexed="8"/>
        <rFont val="Arial"/>
        <family val="2"/>
      </rPr>
      <t>8000</t>
    </r>
    <r>
      <rPr>
        <sz val="11"/>
        <color indexed="8"/>
        <rFont val="宋体"/>
        <family val="0"/>
      </rPr>
      <t>个</t>
    </r>
  </si>
  <si>
    <t>活动场次</t>
  </si>
  <si>
    <r>
      <t>≥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场</t>
    </r>
  </si>
  <si>
    <t>意向性就业人次</t>
  </si>
  <si>
    <r>
      <t>≥</t>
    </r>
    <r>
      <rPr>
        <sz val="11"/>
        <color indexed="8"/>
        <rFont val="Arial"/>
        <family val="2"/>
      </rPr>
      <t>1500</t>
    </r>
    <r>
      <rPr>
        <sz val="11"/>
        <color indexed="8"/>
        <rFont val="宋体"/>
        <family val="0"/>
      </rPr>
      <t>人</t>
    </r>
  </si>
  <si>
    <t>活动按期完成率</t>
  </si>
  <si>
    <r>
      <t>≥</t>
    </r>
    <r>
      <rPr>
        <sz val="11"/>
        <color indexed="8"/>
        <rFont val="Arial"/>
        <family val="2"/>
      </rPr>
      <t>95%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</si>
</sst>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</numFmts>
  <fonts count="37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</borders>
  <cellStyleXfs count="10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9" fillId="10" borderId="0" applyNumberFormat="0" applyBorder="0" applyAlignment="0" applyProtection="0"/>
    <xf numFmtId="0" fontId="27" fillId="18" borderId="1" applyNumberFormat="0" applyAlignment="0" applyProtection="0"/>
    <xf numFmtId="0" fontId="22" fillId="19" borderId="2" applyNumberFormat="0" applyAlignment="0" applyProtection="0"/>
    <xf numFmtId="0" fontId="17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29" fillId="0" borderId="3" applyNumberFormat="0" applyFill="0" applyAlignment="0" applyProtection="0"/>
    <xf numFmtId="0" fontId="2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6" fillId="8" borderId="1" applyNumberFormat="0" applyAlignment="0" applyProtection="0"/>
    <xf numFmtId="0" fontId="30" fillId="0" borderId="6" applyNumberFormat="0" applyFill="0" applyAlignment="0" applyProtection="0"/>
    <xf numFmtId="0" fontId="35" fillId="8" borderId="0" applyNumberFormat="0" applyBorder="0" applyAlignment="0" applyProtection="0"/>
    <xf numFmtId="0" fontId="0" fillId="3" borderId="7" applyNumberFormat="0" applyFont="0" applyAlignment="0" applyProtection="0"/>
    <xf numFmtId="0" fontId="28" fillId="18" borderId="8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4" fillId="0" borderId="4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2" fillId="0" borderId="9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18" borderId="1" applyNumberFormat="0" applyAlignment="0" applyProtection="0"/>
    <xf numFmtId="0" fontId="22" fillId="19" borderId="2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28" fillId="18" borderId="8" applyNumberFormat="0" applyAlignment="0" applyProtection="0"/>
    <xf numFmtId="0" fontId="26" fillId="11" borderId="1" applyNumberFormat="0" applyAlignment="0" applyProtection="0"/>
    <xf numFmtId="0" fontId="31" fillId="0" borderId="0" applyNumberFormat="0" applyFill="0" applyBorder="0" applyAlignment="0" applyProtection="0"/>
    <xf numFmtId="0" fontId="0" fillId="3" borderId="7" applyNumberFormat="0" applyFont="0" applyAlignment="0" applyProtection="0"/>
  </cellStyleXfs>
  <cellXfs count="216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5" xfId="0" applyNumberFormat="1" applyFont="1" applyFill="1" applyBorder="1" applyAlignment="1">
      <alignment horizontal="center" vertical="center" wrapText="1" shrinkToFit="1"/>
    </xf>
    <xf numFmtId="0" fontId="6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18" borderId="0" xfId="0" applyNumberFormat="1" applyFont="1" applyFill="1" applyAlignment="1">
      <alignment/>
    </xf>
    <xf numFmtId="0" fontId="1" fillId="18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>
      <alignment horizontal="right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18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vertical="center" wrapText="1"/>
      <protection/>
    </xf>
    <xf numFmtId="180" fontId="1" fillId="0" borderId="17" xfId="0" applyNumberFormat="1" applyFont="1" applyFill="1" applyBorder="1" applyAlignment="1" applyProtection="1">
      <alignment vertical="center" wrapText="1"/>
      <protection/>
    </xf>
    <xf numFmtId="180" fontId="1" fillId="0" borderId="25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6" xfId="0" applyNumberFormat="1" applyFont="1" applyFill="1" applyBorder="1" applyAlignment="1" applyProtection="1">
      <alignment horizontal="centerContinuous" vertical="center"/>
      <protection/>
    </xf>
    <xf numFmtId="0" fontId="1" fillId="0" borderId="27" xfId="0" applyNumberFormat="1" applyFont="1" applyFill="1" applyBorder="1" applyAlignment="1" applyProtection="1">
      <alignment horizontal="centerContinuous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180" fontId="1" fillId="0" borderId="24" xfId="0" applyNumberFormat="1" applyFont="1" applyFill="1" applyBorder="1" applyAlignment="1" applyProtection="1">
      <alignment vertical="center" wrapText="1"/>
      <protection/>
    </xf>
    <xf numFmtId="18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180" fontId="1" fillId="0" borderId="29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49" fontId="0" fillId="0" borderId="24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>
      <alignment/>
    </xf>
    <xf numFmtId="4" fontId="1" fillId="0" borderId="24" xfId="0" applyNumberFormat="1" applyFont="1" applyFill="1" applyBorder="1" applyAlignment="1" applyProtection="1">
      <alignment vertical="center" wrapText="1"/>
      <protection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0" fontId="1" fillId="18" borderId="0" xfId="0" applyNumberFormat="1" applyFont="1" applyFill="1" applyAlignment="1">
      <alignment horizontal="right"/>
    </xf>
    <xf numFmtId="0" fontId="1" fillId="18" borderId="0" xfId="0" applyNumberFormat="1" applyFont="1" applyFill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18" borderId="20" xfId="0" applyNumberFormat="1" applyFont="1" applyFill="1" applyBorder="1" applyAlignment="1" applyProtection="1">
      <alignment horizontal="center" vertical="center" wrapText="1"/>
      <protection/>
    </xf>
    <xf numFmtId="0" fontId="9" fillId="18" borderId="0" xfId="0" applyNumberFormat="1" applyFont="1" applyFill="1" applyAlignment="1">
      <alignment/>
    </xf>
    <xf numFmtId="0" fontId="0" fillId="18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>
      <alignment vertical="center"/>
    </xf>
    <xf numFmtId="180" fontId="8" fillId="0" borderId="23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 applyProtection="1">
      <alignment vertical="center" wrapText="1"/>
      <protection/>
    </xf>
    <xf numFmtId="1" fontId="8" fillId="0" borderId="17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80" fontId="8" fillId="0" borderId="13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180" fontId="8" fillId="0" borderId="26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>
      <alignment vertical="center"/>
    </xf>
    <xf numFmtId="180" fontId="8" fillId="0" borderId="20" xfId="0" applyNumberFormat="1" applyFont="1" applyFill="1" applyBorder="1" applyAlignment="1" applyProtection="1">
      <alignment vertical="center" wrapText="1"/>
      <protection/>
    </xf>
    <xf numFmtId="180" fontId="8" fillId="0" borderId="33" xfId="0" applyNumberFormat="1" applyFont="1" applyFill="1" applyBorder="1" applyAlignment="1" applyProtection="1">
      <alignment vertical="center" wrapText="1"/>
      <protection/>
    </xf>
    <xf numFmtId="180" fontId="8" fillId="0" borderId="24" xfId="0" applyNumberFormat="1" applyFont="1" applyFill="1" applyBorder="1" applyAlignment="1" applyProtection="1">
      <alignment vertical="center" wrapText="1"/>
      <protection/>
    </xf>
    <xf numFmtId="0" fontId="8" fillId="0" borderId="17" xfId="0" applyNumberFormat="1" applyFont="1" applyFill="1" applyBorder="1" applyAlignment="1">
      <alignment horizontal="center" vertical="center"/>
    </xf>
    <xf numFmtId="180" fontId="8" fillId="0" borderId="24" xfId="0" applyNumberFormat="1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vertical="center"/>
    </xf>
    <xf numFmtId="180" fontId="8" fillId="0" borderId="24" xfId="0" applyNumberFormat="1" applyFont="1" applyFill="1" applyBorder="1" applyAlignment="1">
      <alignment horizontal="right" vertical="center" wrapText="1"/>
    </xf>
    <xf numFmtId="0" fontId="8" fillId="18" borderId="0" xfId="0" applyNumberFormat="1" applyFont="1" applyFill="1" applyAlignment="1">
      <alignment/>
    </xf>
    <xf numFmtId="0" fontId="8" fillId="18" borderId="0" xfId="0" applyNumberFormat="1" applyFont="1" applyFill="1" applyAlignment="1">
      <alignment/>
    </xf>
    <xf numFmtId="0" fontId="8" fillId="18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18" borderId="0" xfId="0" applyNumberFormat="1" applyFont="1" applyFill="1" applyAlignment="1">
      <alignment horizontal="right" vertical="center"/>
    </xf>
    <xf numFmtId="180" fontId="8" fillId="0" borderId="29" xfId="0" applyNumberFormat="1" applyFont="1" applyFill="1" applyBorder="1" applyAlignment="1" applyProtection="1">
      <alignment vertical="center" wrapText="1"/>
      <protection/>
    </xf>
    <xf numFmtId="0" fontId="1" fillId="18" borderId="0" xfId="0" applyNumberFormat="1" applyFont="1" applyFill="1" applyAlignment="1" applyProtection="1">
      <alignment horizontal="right" vertical="center"/>
      <protection/>
    </xf>
    <xf numFmtId="180" fontId="8" fillId="0" borderId="17" xfId="0" applyNumberFormat="1" applyFont="1" applyFill="1" applyBorder="1" applyAlignment="1" applyProtection="1">
      <alignment vertical="center" wrapText="1"/>
      <protection/>
    </xf>
    <xf numFmtId="0" fontId="8" fillId="0" borderId="19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 wrapText="1"/>
    </xf>
    <xf numFmtId="180" fontId="8" fillId="0" borderId="17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182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81" fontId="1" fillId="0" borderId="17" xfId="0" applyNumberFormat="1" applyFont="1" applyFill="1" applyBorder="1" applyAlignment="1" applyProtection="1">
      <alignment horizontal="center" vertical="center" wrapText="1"/>
      <protection/>
    </xf>
    <xf numFmtId="18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18" borderId="24" xfId="0" applyNumberFormat="1" applyFont="1" applyFill="1" applyBorder="1" applyAlignment="1" applyProtection="1">
      <alignment horizontal="center" vertical="center" wrapText="1"/>
      <protection/>
    </xf>
    <xf numFmtId="0" fontId="1" fillId="18" borderId="17" xfId="0" applyNumberFormat="1" applyFont="1" applyFill="1" applyBorder="1" applyAlignment="1" applyProtection="1">
      <alignment horizontal="center" vertical="center" wrapText="1"/>
      <protection/>
    </xf>
    <xf numFmtId="0" fontId="1" fillId="18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18" borderId="25" xfId="0" applyNumberFormat="1" applyFont="1" applyFill="1" applyBorder="1" applyAlignment="1" applyProtection="1">
      <alignment horizontal="center" vertical="center"/>
      <protection/>
    </xf>
    <xf numFmtId="0" fontId="8" fillId="18" borderId="24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>
      <alignment horizontal="center" vertical="center"/>
    </xf>
    <xf numFmtId="0" fontId="1" fillId="18" borderId="14" xfId="0" applyNumberFormat="1" applyFont="1" applyFill="1" applyBorder="1" applyAlignment="1" applyProtection="1">
      <alignment horizontal="center" vertical="center"/>
      <protection/>
    </xf>
    <xf numFmtId="0" fontId="1" fillId="18" borderId="34" xfId="0" applyNumberFormat="1" applyFont="1" applyFill="1" applyBorder="1" applyAlignment="1" applyProtection="1">
      <alignment horizontal="center" vertical="center"/>
      <protection/>
    </xf>
    <xf numFmtId="0" fontId="1" fillId="18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8" borderId="25" xfId="0" applyNumberFormat="1" applyFont="1" applyFill="1" applyBorder="1" applyAlignment="1" applyProtection="1">
      <alignment horizontal="center" vertical="center"/>
      <protection/>
    </xf>
    <xf numFmtId="0" fontId="1" fillId="18" borderId="17" xfId="0" applyNumberFormat="1" applyFont="1" applyFill="1" applyBorder="1" applyAlignment="1" applyProtection="1">
      <alignment horizontal="center" vertical="center"/>
      <protection/>
    </xf>
    <xf numFmtId="0" fontId="1" fillId="18" borderId="23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18" borderId="14" xfId="0" applyNumberFormat="1" applyFont="1" applyFill="1" applyBorder="1" applyAlignment="1" applyProtection="1">
      <alignment horizontal="center" vertical="center"/>
      <protection/>
    </xf>
    <xf numFmtId="0" fontId="1" fillId="18" borderId="34" xfId="0" applyNumberFormat="1" applyFont="1" applyFill="1" applyBorder="1" applyAlignment="1" applyProtection="1">
      <alignment horizontal="center" vertical="center"/>
      <protection/>
    </xf>
    <xf numFmtId="0" fontId="1" fillId="18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righ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 shrinkToFit="1"/>
    </xf>
    <xf numFmtId="0" fontId="6" fillId="0" borderId="17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 shrinkToFit="1"/>
    </xf>
    <xf numFmtId="0" fontId="4" fillId="0" borderId="48" xfId="0" applyNumberFormat="1" applyFont="1" applyFill="1" applyBorder="1" applyAlignment="1">
      <alignment horizontal="center" vertical="center" wrapText="1" shrinkToFit="1"/>
    </xf>
    <xf numFmtId="0" fontId="4" fillId="0" borderId="18" xfId="0" applyNumberFormat="1" applyFont="1" applyFill="1" applyBorder="1" applyAlignment="1">
      <alignment horizontal="center" vertical="center" wrapText="1" shrinkToFit="1"/>
    </xf>
    <xf numFmtId="0" fontId="4" fillId="0" borderId="4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49" xfId="0" applyNumberFormat="1" applyFont="1" applyFill="1" applyBorder="1" applyAlignment="1">
      <alignment horizontal="center" vertical="center" wrapText="1" shrinkToFit="1"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07"/>
    </row>
    <row r="3" ht="63.75" customHeight="1">
      <c r="A3" s="108" t="s">
        <v>0</v>
      </c>
    </row>
    <row r="4" ht="107.25" customHeight="1">
      <c r="A4" s="109" t="s">
        <v>1</v>
      </c>
    </row>
    <row r="5" ht="409.5" customHeight="1" hidden="1">
      <c r="A5" s="110"/>
    </row>
    <row r="6" ht="22.5">
      <c r="A6" s="111"/>
    </row>
    <row r="7" ht="57" customHeight="1">
      <c r="A7" s="111"/>
    </row>
    <row r="8" ht="78" customHeight="1"/>
    <row r="9" ht="82.5" customHeight="1">
      <c r="A9" s="112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6"/>
      <c r="B1" s="36"/>
      <c r="C1" s="36"/>
      <c r="D1" s="36"/>
      <c r="E1" s="37"/>
      <c r="F1" s="36"/>
      <c r="G1" s="36"/>
      <c r="H1" s="38" t="s">
        <v>376</v>
      </c>
    </row>
    <row r="2" spans="1:8" ht="25.5" customHeight="1">
      <c r="A2" s="113" t="s">
        <v>377</v>
      </c>
      <c r="B2" s="113"/>
      <c r="C2" s="113"/>
      <c r="D2" s="113"/>
      <c r="E2" s="113"/>
      <c r="F2" s="113"/>
      <c r="G2" s="113"/>
      <c r="H2" s="113"/>
    </row>
    <row r="3" spans="1:8" ht="19.5" customHeight="1">
      <c r="A3" s="25" t="s">
        <v>0</v>
      </c>
      <c r="B3" s="39"/>
      <c r="C3" s="39"/>
      <c r="D3" s="39"/>
      <c r="E3" s="39"/>
      <c r="F3" s="39"/>
      <c r="G3" s="39"/>
      <c r="H3" s="26" t="s">
        <v>5</v>
      </c>
    </row>
    <row r="4" spans="1:8" ht="19.5" customHeight="1">
      <c r="A4" s="169" t="s">
        <v>378</v>
      </c>
      <c r="B4" s="169" t="s">
        <v>379</v>
      </c>
      <c r="C4" s="127" t="s">
        <v>380</v>
      </c>
      <c r="D4" s="127"/>
      <c r="E4" s="128"/>
      <c r="F4" s="128"/>
      <c r="G4" s="128"/>
      <c r="H4" s="127"/>
    </row>
    <row r="5" spans="1:8" ht="19.5" customHeight="1">
      <c r="A5" s="169"/>
      <c r="B5" s="169"/>
      <c r="C5" s="157" t="s">
        <v>58</v>
      </c>
      <c r="D5" s="124" t="s">
        <v>242</v>
      </c>
      <c r="E5" s="149" t="s">
        <v>381</v>
      </c>
      <c r="F5" s="172"/>
      <c r="G5" s="150"/>
      <c r="H5" s="178" t="s">
        <v>247</v>
      </c>
    </row>
    <row r="6" spans="1:8" ht="33.75" customHeight="1">
      <c r="A6" s="123"/>
      <c r="B6" s="123"/>
      <c r="C6" s="177"/>
      <c r="D6" s="126"/>
      <c r="E6" s="42" t="s">
        <v>73</v>
      </c>
      <c r="F6" s="43" t="s">
        <v>382</v>
      </c>
      <c r="G6" s="44" t="s">
        <v>383</v>
      </c>
      <c r="H6" s="171"/>
    </row>
    <row r="7" spans="1:8" ht="19.5" customHeight="1">
      <c r="A7" s="33" t="s">
        <v>38</v>
      </c>
      <c r="B7" s="45" t="s">
        <v>58</v>
      </c>
      <c r="C7" s="35">
        <f>SUM(D7,F7:H7)</f>
        <v>14.5</v>
      </c>
      <c r="D7" s="46">
        <v>0</v>
      </c>
      <c r="E7" s="46">
        <f>SUM(F7:G7)</f>
        <v>9.2</v>
      </c>
      <c r="F7" s="46">
        <v>0</v>
      </c>
      <c r="G7" s="34">
        <v>9.2</v>
      </c>
      <c r="H7" s="47">
        <v>5.3</v>
      </c>
    </row>
    <row r="8" spans="1:8" ht="19.5" customHeight="1">
      <c r="A8" s="33" t="s">
        <v>38</v>
      </c>
      <c r="B8" s="45" t="s">
        <v>81</v>
      </c>
      <c r="C8" s="35">
        <f>SUM(D8,F8:H8)</f>
        <v>10.2</v>
      </c>
      <c r="D8" s="46">
        <v>0</v>
      </c>
      <c r="E8" s="46">
        <f>SUM(F8:G8)</f>
        <v>5.2</v>
      </c>
      <c r="F8" s="46">
        <v>0</v>
      </c>
      <c r="G8" s="34">
        <v>5.2</v>
      </c>
      <c r="H8" s="47">
        <v>5</v>
      </c>
    </row>
    <row r="9" spans="1:8" ht="19.5" customHeight="1">
      <c r="A9" s="33" t="s">
        <v>85</v>
      </c>
      <c r="B9" s="45" t="s">
        <v>82</v>
      </c>
      <c r="C9" s="35">
        <f>SUM(D9,F9:H9)</f>
        <v>10.2</v>
      </c>
      <c r="D9" s="46">
        <v>0</v>
      </c>
      <c r="E9" s="46">
        <f>SUM(F9:G9)</f>
        <v>5.2</v>
      </c>
      <c r="F9" s="46">
        <v>0</v>
      </c>
      <c r="G9" s="34">
        <v>5.2</v>
      </c>
      <c r="H9" s="47">
        <v>5</v>
      </c>
    </row>
    <row r="10" spans="1:8" ht="19.5" customHeight="1">
      <c r="A10" s="33" t="s">
        <v>38</v>
      </c>
      <c r="B10" s="45" t="s">
        <v>108</v>
      </c>
      <c r="C10" s="35">
        <f>SUM(D10,F10:H10)</f>
        <v>4.3</v>
      </c>
      <c r="D10" s="46">
        <v>0</v>
      </c>
      <c r="E10" s="46">
        <f>SUM(F10:G10)</f>
        <v>4</v>
      </c>
      <c r="F10" s="46">
        <v>0</v>
      </c>
      <c r="G10" s="34">
        <v>4</v>
      </c>
      <c r="H10" s="47">
        <v>0.3</v>
      </c>
    </row>
    <row r="11" spans="1:8" ht="19.5" customHeight="1">
      <c r="A11" s="33" t="s">
        <v>110</v>
      </c>
      <c r="B11" s="45" t="s">
        <v>109</v>
      </c>
      <c r="C11" s="35">
        <f>SUM(D11,F11:H11)</f>
        <v>4.3</v>
      </c>
      <c r="D11" s="46">
        <v>0</v>
      </c>
      <c r="E11" s="46">
        <f>SUM(F11:G11)</f>
        <v>4</v>
      </c>
      <c r="F11" s="46">
        <v>0</v>
      </c>
      <c r="G11" s="34">
        <v>4</v>
      </c>
      <c r="H11" s="47">
        <v>0.3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23" t="s">
        <v>384</v>
      </c>
    </row>
    <row r="2" spans="1:8" ht="19.5" customHeight="1">
      <c r="A2" s="113" t="s">
        <v>385</v>
      </c>
      <c r="B2" s="113"/>
      <c r="C2" s="113"/>
      <c r="D2" s="113"/>
      <c r="E2" s="113"/>
      <c r="F2" s="113"/>
      <c r="G2" s="113"/>
      <c r="H2" s="113"/>
    </row>
    <row r="3" spans="1:8" ht="19.5" customHeight="1">
      <c r="A3" s="24" t="s">
        <v>38</v>
      </c>
      <c r="B3" s="24"/>
      <c r="C3" s="24"/>
      <c r="D3" s="24"/>
      <c r="E3" s="24"/>
      <c r="F3" s="25"/>
      <c r="G3" s="25"/>
      <c r="H3" s="26" t="s">
        <v>5</v>
      </c>
    </row>
    <row r="4" spans="1:8" ht="19.5" customHeight="1">
      <c r="A4" s="116" t="s">
        <v>57</v>
      </c>
      <c r="B4" s="117"/>
      <c r="C4" s="117"/>
      <c r="D4" s="117"/>
      <c r="E4" s="118"/>
      <c r="F4" s="179" t="s">
        <v>386</v>
      </c>
      <c r="G4" s="127"/>
      <c r="H4" s="127"/>
    </row>
    <row r="5" spans="1:8" ht="19.5" customHeight="1">
      <c r="A5" s="116" t="s">
        <v>68</v>
      </c>
      <c r="B5" s="117"/>
      <c r="C5" s="118"/>
      <c r="D5" s="180" t="s">
        <v>69</v>
      </c>
      <c r="E5" s="124" t="s">
        <v>120</v>
      </c>
      <c r="F5" s="119" t="s">
        <v>58</v>
      </c>
      <c r="G5" s="119" t="s">
        <v>116</v>
      </c>
      <c r="H5" s="127" t="s">
        <v>117</v>
      </c>
    </row>
    <row r="6" spans="1:8" ht="19.5" customHeight="1">
      <c r="A6" s="28" t="s">
        <v>78</v>
      </c>
      <c r="B6" s="29" t="s">
        <v>79</v>
      </c>
      <c r="C6" s="30" t="s">
        <v>80</v>
      </c>
      <c r="D6" s="181"/>
      <c r="E6" s="123"/>
      <c r="F6" s="126"/>
      <c r="G6" s="126"/>
      <c r="H6" s="128"/>
    </row>
    <row r="7" spans="1:8" ht="19.5" customHeight="1">
      <c r="A7" s="33" t="s">
        <v>38</v>
      </c>
      <c r="B7" s="33" t="s">
        <v>38</v>
      </c>
      <c r="C7" s="33" t="s">
        <v>38</v>
      </c>
      <c r="D7" s="33" t="s">
        <v>38</v>
      </c>
      <c r="E7" s="33" t="s">
        <v>38</v>
      </c>
      <c r="F7" s="34">
        <f aca="true" t="shared" si="0" ref="F7:F16">SUM(G7:H7)</f>
        <v>0</v>
      </c>
      <c r="G7" s="35" t="s">
        <v>38</v>
      </c>
      <c r="H7" s="34" t="s">
        <v>38</v>
      </c>
    </row>
    <row r="8" spans="1:8" ht="19.5" customHeight="1">
      <c r="A8" s="33" t="s">
        <v>38</v>
      </c>
      <c r="B8" s="33" t="s">
        <v>38</v>
      </c>
      <c r="C8" s="33" t="s">
        <v>38</v>
      </c>
      <c r="D8" s="33" t="s">
        <v>38</v>
      </c>
      <c r="E8" s="33" t="s">
        <v>38</v>
      </c>
      <c r="F8" s="34">
        <f t="shared" si="0"/>
        <v>0</v>
      </c>
      <c r="G8" s="35" t="s">
        <v>38</v>
      </c>
      <c r="H8" s="34" t="s">
        <v>38</v>
      </c>
    </row>
    <row r="9" spans="1:8" ht="19.5" customHeight="1">
      <c r="A9" s="33" t="s">
        <v>38</v>
      </c>
      <c r="B9" s="33" t="s">
        <v>38</v>
      </c>
      <c r="C9" s="33" t="s">
        <v>38</v>
      </c>
      <c r="D9" s="33" t="s">
        <v>38</v>
      </c>
      <c r="E9" s="33" t="s">
        <v>38</v>
      </c>
      <c r="F9" s="34">
        <f t="shared" si="0"/>
        <v>0</v>
      </c>
      <c r="G9" s="35" t="s">
        <v>38</v>
      </c>
      <c r="H9" s="34" t="s">
        <v>38</v>
      </c>
    </row>
    <row r="10" spans="1:8" ht="19.5" customHeight="1">
      <c r="A10" s="33" t="s">
        <v>38</v>
      </c>
      <c r="B10" s="33" t="s">
        <v>38</v>
      </c>
      <c r="C10" s="33" t="s">
        <v>38</v>
      </c>
      <c r="D10" s="33" t="s">
        <v>38</v>
      </c>
      <c r="E10" s="33" t="s">
        <v>38</v>
      </c>
      <c r="F10" s="34">
        <f t="shared" si="0"/>
        <v>0</v>
      </c>
      <c r="G10" s="35" t="s">
        <v>38</v>
      </c>
      <c r="H10" s="34" t="s">
        <v>38</v>
      </c>
    </row>
    <row r="11" spans="1:8" ht="19.5" customHeight="1">
      <c r="A11" s="33" t="s">
        <v>38</v>
      </c>
      <c r="B11" s="33" t="s">
        <v>38</v>
      </c>
      <c r="C11" s="33" t="s">
        <v>38</v>
      </c>
      <c r="D11" s="33" t="s">
        <v>38</v>
      </c>
      <c r="E11" s="33" t="s">
        <v>38</v>
      </c>
      <c r="F11" s="34">
        <f t="shared" si="0"/>
        <v>0</v>
      </c>
      <c r="G11" s="35" t="s">
        <v>38</v>
      </c>
      <c r="H11" s="34" t="s">
        <v>38</v>
      </c>
    </row>
    <row r="12" spans="1:8" ht="19.5" customHeight="1">
      <c r="A12" s="33" t="s">
        <v>38</v>
      </c>
      <c r="B12" s="33" t="s">
        <v>38</v>
      </c>
      <c r="C12" s="33" t="s">
        <v>38</v>
      </c>
      <c r="D12" s="33" t="s">
        <v>38</v>
      </c>
      <c r="E12" s="33" t="s">
        <v>38</v>
      </c>
      <c r="F12" s="34">
        <f t="shared" si="0"/>
        <v>0</v>
      </c>
      <c r="G12" s="35" t="s">
        <v>38</v>
      </c>
      <c r="H12" s="34" t="s">
        <v>38</v>
      </c>
    </row>
    <row r="13" spans="1:8" ht="19.5" customHeight="1">
      <c r="A13" s="33" t="s">
        <v>38</v>
      </c>
      <c r="B13" s="33" t="s">
        <v>38</v>
      </c>
      <c r="C13" s="33" t="s">
        <v>38</v>
      </c>
      <c r="D13" s="33" t="s">
        <v>38</v>
      </c>
      <c r="E13" s="33" t="s">
        <v>38</v>
      </c>
      <c r="F13" s="34">
        <f t="shared" si="0"/>
        <v>0</v>
      </c>
      <c r="G13" s="35" t="s">
        <v>38</v>
      </c>
      <c r="H13" s="34" t="s">
        <v>38</v>
      </c>
    </row>
    <row r="14" spans="1:8" ht="19.5" customHeight="1">
      <c r="A14" s="33" t="s">
        <v>38</v>
      </c>
      <c r="B14" s="33" t="s">
        <v>38</v>
      </c>
      <c r="C14" s="33" t="s">
        <v>38</v>
      </c>
      <c r="D14" s="33" t="s">
        <v>38</v>
      </c>
      <c r="E14" s="33" t="s">
        <v>38</v>
      </c>
      <c r="F14" s="34">
        <f t="shared" si="0"/>
        <v>0</v>
      </c>
      <c r="G14" s="35" t="s">
        <v>38</v>
      </c>
      <c r="H14" s="34" t="s">
        <v>38</v>
      </c>
    </row>
    <row r="15" spans="1:8" ht="19.5" customHeight="1">
      <c r="A15" s="33" t="s">
        <v>38</v>
      </c>
      <c r="B15" s="33" t="s">
        <v>38</v>
      </c>
      <c r="C15" s="33" t="s">
        <v>38</v>
      </c>
      <c r="D15" s="33" t="s">
        <v>38</v>
      </c>
      <c r="E15" s="33" t="s">
        <v>38</v>
      </c>
      <c r="F15" s="34">
        <f t="shared" si="0"/>
        <v>0</v>
      </c>
      <c r="G15" s="35" t="s">
        <v>38</v>
      </c>
      <c r="H15" s="34" t="s">
        <v>38</v>
      </c>
    </row>
    <row r="16" spans="1:8" ht="19.5" customHeight="1">
      <c r="A16" s="33" t="s">
        <v>38</v>
      </c>
      <c r="B16" s="33" t="s">
        <v>38</v>
      </c>
      <c r="C16" s="33" t="s">
        <v>38</v>
      </c>
      <c r="D16" s="33" t="s">
        <v>38</v>
      </c>
      <c r="E16" s="33" t="s">
        <v>38</v>
      </c>
      <c r="F16" s="34">
        <f t="shared" si="0"/>
        <v>0</v>
      </c>
      <c r="G16" s="35" t="s">
        <v>38</v>
      </c>
      <c r="H16" s="3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6"/>
      <c r="B1" s="36"/>
      <c r="C1" s="36"/>
      <c r="D1" s="36"/>
      <c r="E1" s="37"/>
      <c r="F1" s="36"/>
      <c r="G1" s="36"/>
      <c r="H1" s="38" t="s">
        <v>387</v>
      </c>
    </row>
    <row r="2" spans="1:8" ht="25.5" customHeight="1">
      <c r="A2" s="113" t="s">
        <v>388</v>
      </c>
      <c r="B2" s="113"/>
      <c r="C2" s="113"/>
      <c r="D2" s="113"/>
      <c r="E2" s="113"/>
      <c r="F2" s="113"/>
      <c r="G2" s="113"/>
      <c r="H2" s="113"/>
    </row>
    <row r="3" spans="1:8" ht="19.5" customHeight="1">
      <c r="A3" s="25" t="s">
        <v>0</v>
      </c>
      <c r="B3" s="39"/>
      <c r="C3" s="39"/>
      <c r="D3" s="39"/>
      <c r="E3" s="39"/>
      <c r="F3" s="39"/>
      <c r="G3" s="39"/>
      <c r="H3" s="26" t="s">
        <v>5</v>
      </c>
    </row>
    <row r="4" spans="1:8" ht="19.5" customHeight="1">
      <c r="A4" s="169" t="s">
        <v>378</v>
      </c>
      <c r="B4" s="169" t="s">
        <v>379</v>
      </c>
      <c r="C4" s="127" t="s">
        <v>380</v>
      </c>
      <c r="D4" s="127"/>
      <c r="E4" s="127"/>
      <c r="F4" s="127"/>
      <c r="G4" s="127"/>
      <c r="H4" s="127"/>
    </row>
    <row r="5" spans="1:8" ht="19.5" customHeight="1">
      <c r="A5" s="169"/>
      <c r="B5" s="169"/>
      <c r="C5" s="157" t="s">
        <v>58</v>
      </c>
      <c r="D5" s="124" t="s">
        <v>242</v>
      </c>
      <c r="E5" s="40" t="s">
        <v>381</v>
      </c>
      <c r="F5" s="41"/>
      <c r="G5" s="41"/>
      <c r="H5" s="170" t="s">
        <v>247</v>
      </c>
    </row>
    <row r="6" spans="1:8" ht="33.75" customHeight="1">
      <c r="A6" s="123"/>
      <c r="B6" s="123"/>
      <c r="C6" s="177"/>
      <c r="D6" s="126"/>
      <c r="E6" s="42" t="s">
        <v>73</v>
      </c>
      <c r="F6" s="43" t="s">
        <v>382</v>
      </c>
      <c r="G6" s="44" t="s">
        <v>383</v>
      </c>
      <c r="H6" s="171"/>
    </row>
    <row r="7" spans="1:8" ht="19.5" customHeight="1">
      <c r="A7" s="33" t="s">
        <v>38</v>
      </c>
      <c r="B7" s="45" t="s">
        <v>38</v>
      </c>
      <c r="C7" s="35">
        <f aca="true" t="shared" si="0" ref="C7:C16">SUM(D7,F7:H7)</f>
        <v>0</v>
      </c>
      <c r="D7" s="46" t="s">
        <v>38</v>
      </c>
      <c r="E7" s="46">
        <f aca="true" t="shared" si="1" ref="E7:E16">SUM(F7:G7)</f>
        <v>0</v>
      </c>
      <c r="F7" s="46" t="s">
        <v>38</v>
      </c>
      <c r="G7" s="34" t="s">
        <v>38</v>
      </c>
      <c r="H7" s="47" t="s">
        <v>38</v>
      </c>
    </row>
    <row r="8" spans="1:8" ht="19.5" customHeight="1">
      <c r="A8" s="33" t="s">
        <v>38</v>
      </c>
      <c r="B8" s="45" t="s">
        <v>38</v>
      </c>
      <c r="C8" s="35">
        <f t="shared" si="0"/>
        <v>0</v>
      </c>
      <c r="D8" s="46" t="s">
        <v>38</v>
      </c>
      <c r="E8" s="46">
        <f t="shared" si="1"/>
        <v>0</v>
      </c>
      <c r="F8" s="46" t="s">
        <v>38</v>
      </c>
      <c r="G8" s="34" t="s">
        <v>38</v>
      </c>
      <c r="H8" s="47" t="s">
        <v>38</v>
      </c>
    </row>
    <row r="9" spans="1:8" ht="19.5" customHeight="1">
      <c r="A9" s="33" t="s">
        <v>38</v>
      </c>
      <c r="B9" s="45" t="s">
        <v>38</v>
      </c>
      <c r="C9" s="35">
        <f t="shared" si="0"/>
        <v>0</v>
      </c>
      <c r="D9" s="46" t="s">
        <v>38</v>
      </c>
      <c r="E9" s="46">
        <f t="shared" si="1"/>
        <v>0</v>
      </c>
      <c r="F9" s="46" t="s">
        <v>38</v>
      </c>
      <c r="G9" s="34" t="s">
        <v>38</v>
      </c>
      <c r="H9" s="47" t="s">
        <v>38</v>
      </c>
    </row>
    <row r="10" spans="1:8" ht="19.5" customHeight="1">
      <c r="A10" s="33" t="s">
        <v>38</v>
      </c>
      <c r="B10" s="45" t="s">
        <v>38</v>
      </c>
      <c r="C10" s="35">
        <f t="shared" si="0"/>
        <v>0</v>
      </c>
      <c r="D10" s="46" t="s">
        <v>38</v>
      </c>
      <c r="E10" s="46">
        <f t="shared" si="1"/>
        <v>0</v>
      </c>
      <c r="F10" s="46" t="s">
        <v>38</v>
      </c>
      <c r="G10" s="34" t="s">
        <v>38</v>
      </c>
      <c r="H10" s="47" t="s">
        <v>38</v>
      </c>
    </row>
    <row r="11" spans="1:8" ht="19.5" customHeight="1">
      <c r="A11" s="33" t="s">
        <v>38</v>
      </c>
      <c r="B11" s="45" t="s">
        <v>38</v>
      </c>
      <c r="C11" s="35">
        <f t="shared" si="0"/>
        <v>0</v>
      </c>
      <c r="D11" s="46" t="s">
        <v>38</v>
      </c>
      <c r="E11" s="46">
        <f t="shared" si="1"/>
        <v>0</v>
      </c>
      <c r="F11" s="46" t="s">
        <v>38</v>
      </c>
      <c r="G11" s="34" t="s">
        <v>38</v>
      </c>
      <c r="H11" s="47" t="s">
        <v>38</v>
      </c>
    </row>
    <row r="12" spans="1:8" ht="19.5" customHeight="1">
      <c r="A12" s="33" t="s">
        <v>38</v>
      </c>
      <c r="B12" s="45" t="s">
        <v>38</v>
      </c>
      <c r="C12" s="35">
        <f t="shared" si="0"/>
        <v>0</v>
      </c>
      <c r="D12" s="46" t="s">
        <v>38</v>
      </c>
      <c r="E12" s="46">
        <f t="shared" si="1"/>
        <v>0</v>
      </c>
      <c r="F12" s="46" t="s">
        <v>38</v>
      </c>
      <c r="G12" s="34" t="s">
        <v>38</v>
      </c>
      <c r="H12" s="47" t="s">
        <v>38</v>
      </c>
    </row>
    <row r="13" spans="1:8" ht="19.5" customHeight="1">
      <c r="A13" s="33" t="s">
        <v>38</v>
      </c>
      <c r="B13" s="45" t="s">
        <v>38</v>
      </c>
      <c r="C13" s="35">
        <f t="shared" si="0"/>
        <v>0</v>
      </c>
      <c r="D13" s="46" t="s">
        <v>38</v>
      </c>
      <c r="E13" s="46">
        <f t="shared" si="1"/>
        <v>0</v>
      </c>
      <c r="F13" s="46" t="s">
        <v>38</v>
      </c>
      <c r="G13" s="34" t="s">
        <v>38</v>
      </c>
      <c r="H13" s="47" t="s">
        <v>38</v>
      </c>
    </row>
    <row r="14" spans="1:8" ht="19.5" customHeight="1">
      <c r="A14" s="33" t="s">
        <v>38</v>
      </c>
      <c r="B14" s="45" t="s">
        <v>38</v>
      </c>
      <c r="C14" s="35">
        <f t="shared" si="0"/>
        <v>0</v>
      </c>
      <c r="D14" s="46" t="s">
        <v>38</v>
      </c>
      <c r="E14" s="46">
        <f t="shared" si="1"/>
        <v>0</v>
      </c>
      <c r="F14" s="46" t="s">
        <v>38</v>
      </c>
      <c r="G14" s="34" t="s">
        <v>38</v>
      </c>
      <c r="H14" s="47" t="s">
        <v>38</v>
      </c>
    </row>
    <row r="15" spans="1:8" ht="19.5" customHeight="1">
      <c r="A15" s="33" t="s">
        <v>38</v>
      </c>
      <c r="B15" s="45" t="s">
        <v>38</v>
      </c>
      <c r="C15" s="35">
        <f t="shared" si="0"/>
        <v>0</v>
      </c>
      <c r="D15" s="46" t="s">
        <v>38</v>
      </c>
      <c r="E15" s="46">
        <f t="shared" si="1"/>
        <v>0</v>
      </c>
      <c r="F15" s="46" t="s">
        <v>38</v>
      </c>
      <c r="G15" s="34" t="s">
        <v>38</v>
      </c>
      <c r="H15" s="47" t="s">
        <v>38</v>
      </c>
    </row>
    <row r="16" spans="1:8" ht="19.5" customHeight="1">
      <c r="A16" s="33" t="s">
        <v>38</v>
      </c>
      <c r="B16" s="45" t="s">
        <v>38</v>
      </c>
      <c r="C16" s="35">
        <f t="shared" si="0"/>
        <v>0</v>
      </c>
      <c r="D16" s="46" t="s">
        <v>38</v>
      </c>
      <c r="E16" s="46">
        <f t="shared" si="1"/>
        <v>0</v>
      </c>
      <c r="F16" s="46" t="s">
        <v>38</v>
      </c>
      <c r="G16" s="34" t="s">
        <v>38</v>
      </c>
      <c r="H16" s="47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23" t="s">
        <v>389</v>
      </c>
    </row>
    <row r="2" spans="1:8" ht="19.5" customHeight="1">
      <c r="A2" s="113" t="s">
        <v>390</v>
      </c>
      <c r="B2" s="113"/>
      <c r="C2" s="113"/>
      <c r="D2" s="113"/>
      <c r="E2" s="113"/>
      <c r="F2" s="113"/>
      <c r="G2" s="113"/>
      <c r="H2" s="113"/>
    </row>
    <row r="3" spans="1:8" ht="19.5" customHeight="1">
      <c r="A3" s="24" t="s">
        <v>38</v>
      </c>
      <c r="B3" s="24"/>
      <c r="C3" s="24"/>
      <c r="D3" s="24"/>
      <c r="E3" s="24"/>
      <c r="F3" s="25"/>
      <c r="G3" s="25"/>
      <c r="H3" s="26" t="s">
        <v>5</v>
      </c>
    </row>
    <row r="4" spans="1:8" ht="19.5" customHeight="1">
      <c r="A4" s="116" t="s">
        <v>57</v>
      </c>
      <c r="B4" s="117"/>
      <c r="C4" s="117"/>
      <c r="D4" s="117"/>
      <c r="E4" s="118"/>
      <c r="F4" s="179" t="s">
        <v>391</v>
      </c>
      <c r="G4" s="127"/>
      <c r="H4" s="127"/>
    </row>
    <row r="5" spans="1:8" ht="19.5" customHeight="1">
      <c r="A5" s="116" t="s">
        <v>68</v>
      </c>
      <c r="B5" s="117"/>
      <c r="C5" s="118"/>
      <c r="D5" s="180" t="s">
        <v>69</v>
      </c>
      <c r="E5" s="124" t="s">
        <v>120</v>
      </c>
      <c r="F5" s="119" t="s">
        <v>58</v>
      </c>
      <c r="G5" s="119" t="s">
        <v>116</v>
      </c>
      <c r="H5" s="127" t="s">
        <v>117</v>
      </c>
    </row>
    <row r="6" spans="1:8" ht="19.5" customHeight="1">
      <c r="A6" s="28" t="s">
        <v>78</v>
      </c>
      <c r="B6" s="29" t="s">
        <v>79</v>
      </c>
      <c r="C6" s="30" t="s">
        <v>80</v>
      </c>
      <c r="D6" s="181"/>
      <c r="E6" s="123"/>
      <c r="F6" s="126"/>
      <c r="G6" s="126"/>
      <c r="H6" s="128"/>
    </row>
    <row r="7" spans="1:8" ht="19.5" customHeight="1">
      <c r="A7" s="33" t="s">
        <v>38</v>
      </c>
      <c r="B7" s="33" t="s">
        <v>38</v>
      </c>
      <c r="C7" s="33" t="s">
        <v>38</v>
      </c>
      <c r="D7" s="33" t="s">
        <v>38</v>
      </c>
      <c r="E7" s="33" t="s">
        <v>38</v>
      </c>
      <c r="F7" s="34">
        <f aca="true" t="shared" si="0" ref="F7:F16">SUM(G7:H7)</f>
        <v>0</v>
      </c>
      <c r="G7" s="35" t="s">
        <v>38</v>
      </c>
      <c r="H7" s="34" t="s">
        <v>38</v>
      </c>
    </row>
    <row r="8" spans="1:8" ht="19.5" customHeight="1">
      <c r="A8" s="33" t="s">
        <v>38</v>
      </c>
      <c r="B8" s="33" t="s">
        <v>38</v>
      </c>
      <c r="C8" s="33" t="s">
        <v>38</v>
      </c>
      <c r="D8" s="33" t="s">
        <v>38</v>
      </c>
      <c r="E8" s="33" t="s">
        <v>38</v>
      </c>
      <c r="F8" s="34">
        <f t="shared" si="0"/>
        <v>0</v>
      </c>
      <c r="G8" s="35" t="s">
        <v>38</v>
      </c>
      <c r="H8" s="34" t="s">
        <v>38</v>
      </c>
    </row>
    <row r="9" spans="1:8" ht="19.5" customHeight="1">
      <c r="A9" s="33" t="s">
        <v>38</v>
      </c>
      <c r="B9" s="33" t="s">
        <v>38</v>
      </c>
      <c r="C9" s="33" t="s">
        <v>38</v>
      </c>
      <c r="D9" s="33" t="s">
        <v>38</v>
      </c>
      <c r="E9" s="33" t="s">
        <v>38</v>
      </c>
      <c r="F9" s="34">
        <f t="shared" si="0"/>
        <v>0</v>
      </c>
      <c r="G9" s="35" t="s">
        <v>38</v>
      </c>
      <c r="H9" s="34" t="s">
        <v>38</v>
      </c>
    </row>
    <row r="10" spans="1:8" ht="19.5" customHeight="1">
      <c r="A10" s="33" t="s">
        <v>38</v>
      </c>
      <c r="B10" s="33" t="s">
        <v>38</v>
      </c>
      <c r="C10" s="33" t="s">
        <v>38</v>
      </c>
      <c r="D10" s="33" t="s">
        <v>38</v>
      </c>
      <c r="E10" s="33" t="s">
        <v>38</v>
      </c>
      <c r="F10" s="34">
        <f t="shared" si="0"/>
        <v>0</v>
      </c>
      <c r="G10" s="35" t="s">
        <v>38</v>
      </c>
      <c r="H10" s="34" t="s">
        <v>38</v>
      </c>
    </row>
    <row r="11" spans="1:8" ht="19.5" customHeight="1">
      <c r="A11" s="33" t="s">
        <v>38</v>
      </c>
      <c r="B11" s="33" t="s">
        <v>38</v>
      </c>
      <c r="C11" s="33" t="s">
        <v>38</v>
      </c>
      <c r="D11" s="33" t="s">
        <v>38</v>
      </c>
      <c r="E11" s="33" t="s">
        <v>38</v>
      </c>
      <c r="F11" s="34">
        <f t="shared" si="0"/>
        <v>0</v>
      </c>
      <c r="G11" s="35" t="s">
        <v>38</v>
      </c>
      <c r="H11" s="34" t="s">
        <v>38</v>
      </c>
    </row>
    <row r="12" spans="1:8" ht="19.5" customHeight="1">
      <c r="A12" s="33" t="s">
        <v>38</v>
      </c>
      <c r="B12" s="33" t="s">
        <v>38</v>
      </c>
      <c r="C12" s="33" t="s">
        <v>38</v>
      </c>
      <c r="D12" s="33" t="s">
        <v>38</v>
      </c>
      <c r="E12" s="33" t="s">
        <v>38</v>
      </c>
      <c r="F12" s="34">
        <f t="shared" si="0"/>
        <v>0</v>
      </c>
      <c r="G12" s="35" t="s">
        <v>38</v>
      </c>
      <c r="H12" s="34" t="s">
        <v>38</v>
      </c>
    </row>
    <row r="13" spans="1:8" ht="19.5" customHeight="1">
      <c r="A13" s="33" t="s">
        <v>38</v>
      </c>
      <c r="B13" s="33" t="s">
        <v>38</v>
      </c>
      <c r="C13" s="33" t="s">
        <v>38</v>
      </c>
      <c r="D13" s="33" t="s">
        <v>38</v>
      </c>
      <c r="E13" s="33" t="s">
        <v>38</v>
      </c>
      <c r="F13" s="34">
        <f t="shared" si="0"/>
        <v>0</v>
      </c>
      <c r="G13" s="35" t="s">
        <v>38</v>
      </c>
      <c r="H13" s="34" t="s">
        <v>38</v>
      </c>
    </row>
    <row r="14" spans="1:8" ht="19.5" customHeight="1">
      <c r="A14" s="33" t="s">
        <v>38</v>
      </c>
      <c r="B14" s="33" t="s">
        <v>38</v>
      </c>
      <c r="C14" s="33" t="s">
        <v>38</v>
      </c>
      <c r="D14" s="33" t="s">
        <v>38</v>
      </c>
      <c r="E14" s="33" t="s">
        <v>38</v>
      </c>
      <c r="F14" s="34">
        <f t="shared" si="0"/>
        <v>0</v>
      </c>
      <c r="G14" s="35" t="s">
        <v>38</v>
      </c>
      <c r="H14" s="34" t="s">
        <v>38</v>
      </c>
    </row>
    <row r="15" spans="1:8" ht="19.5" customHeight="1">
      <c r="A15" s="33" t="s">
        <v>38</v>
      </c>
      <c r="B15" s="33" t="s">
        <v>38</v>
      </c>
      <c r="C15" s="33" t="s">
        <v>38</v>
      </c>
      <c r="D15" s="33" t="s">
        <v>38</v>
      </c>
      <c r="E15" s="33" t="s">
        <v>38</v>
      </c>
      <c r="F15" s="34">
        <f t="shared" si="0"/>
        <v>0</v>
      </c>
      <c r="G15" s="35" t="s">
        <v>38</v>
      </c>
      <c r="H15" s="34" t="s">
        <v>38</v>
      </c>
    </row>
    <row r="16" spans="1:8" ht="19.5" customHeight="1">
      <c r="A16" s="33" t="s">
        <v>38</v>
      </c>
      <c r="B16" s="33" t="s">
        <v>38</v>
      </c>
      <c r="C16" s="33" t="s">
        <v>38</v>
      </c>
      <c r="D16" s="33" t="s">
        <v>38</v>
      </c>
      <c r="E16" s="33" t="s">
        <v>38</v>
      </c>
      <c r="F16" s="34">
        <f t="shared" si="0"/>
        <v>0</v>
      </c>
      <c r="G16" s="35" t="s">
        <v>38</v>
      </c>
      <c r="H16" s="3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SheetLayoutView="100" workbookViewId="0" topLeftCell="A1">
      <selection activeCell="K9" sqref="K9"/>
    </sheetView>
  </sheetViews>
  <sheetFormatPr defaultColWidth="9.33203125" defaultRowHeight="11.25"/>
  <cols>
    <col min="7" max="7" width="71" style="0" customWidth="1"/>
    <col min="8" max="8" width="18.33203125" style="0" customWidth="1"/>
    <col min="9" max="9" width="27.33203125" style="0" customWidth="1"/>
    <col min="10" max="10" width="8.83203125" style="0" customWidth="1"/>
    <col min="11" max="11" width="38.332031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392</v>
      </c>
    </row>
    <row r="2" spans="1:13" ht="20.25">
      <c r="A2" s="182" t="s">
        <v>393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3.5">
      <c r="A3" s="183" t="s">
        <v>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3.5">
      <c r="A4" s="185" t="s">
        <v>394</v>
      </c>
      <c r="B4" s="185"/>
      <c r="C4" s="185"/>
      <c r="D4" s="185" t="s">
        <v>395</v>
      </c>
      <c r="E4" s="185"/>
      <c r="F4" s="202"/>
      <c r="G4" s="193" t="s">
        <v>396</v>
      </c>
      <c r="H4" s="184" t="s">
        <v>397</v>
      </c>
      <c r="I4" s="185"/>
      <c r="J4" s="185" t="s">
        <v>397</v>
      </c>
      <c r="K4" s="185" t="s">
        <v>397</v>
      </c>
      <c r="L4" s="185" t="s">
        <v>397</v>
      </c>
      <c r="M4" s="185" t="s">
        <v>397</v>
      </c>
    </row>
    <row r="5" spans="1:13" ht="13.5">
      <c r="A5" s="185"/>
      <c r="B5" s="185" t="s">
        <v>394</v>
      </c>
      <c r="C5" s="185" t="s">
        <v>394</v>
      </c>
      <c r="D5" s="185" t="s">
        <v>395</v>
      </c>
      <c r="E5" s="185" t="s">
        <v>395</v>
      </c>
      <c r="F5" s="202" t="s">
        <v>395</v>
      </c>
      <c r="G5" s="194"/>
      <c r="H5" s="184" t="s">
        <v>398</v>
      </c>
      <c r="I5" s="185"/>
      <c r="J5" s="185" t="s">
        <v>399</v>
      </c>
      <c r="K5" s="185"/>
      <c r="L5" s="185" t="s">
        <v>400</v>
      </c>
      <c r="M5" s="185"/>
    </row>
    <row r="6" spans="1:13" ht="27">
      <c r="A6" s="203" t="s">
        <v>0</v>
      </c>
      <c r="B6" s="204"/>
      <c r="C6" s="197"/>
      <c r="D6" s="4" t="s">
        <v>401</v>
      </c>
      <c r="E6" s="4" t="s">
        <v>402</v>
      </c>
      <c r="F6" s="5" t="s">
        <v>403</v>
      </c>
      <c r="G6" s="194"/>
      <c r="H6" s="197" t="s">
        <v>404</v>
      </c>
      <c r="I6" s="193" t="s">
        <v>405</v>
      </c>
      <c r="J6" s="193" t="s">
        <v>404</v>
      </c>
      <c r="K6" s="200" t="s">
        <v>405</v>
      </c>
      <c r="L6" s="193" t="s">
        <v>404</v>
      </c>
      <c r="M6" s="193" t="s">
        <v>405</v>
      </c>
    </row>
    <row r="7" spans="1:13" ht="13.5">
      <c r="A7" s="205"/>
      <c r="B7" s="206"/>
      <c r="C7" s="207"/>
      <c r="D7" s="2">
        <v>3450</v>
      </c>
      <c r="E7" s="2">
        <v>3450</v>
      </c>
      <c r="F7" s="3">
        <v>0</v>
      </c>
      <c r="G7" s="194"/>
      <c r="H7" s="198"/>
      <c r="I7" s="199"/>
      <c r="J7" s="199"/>
      <c r="K7" s="201"/>
      <c r="L7" s="199"/>
      <c r="M7" s="199"/>
    </row>
    <row r="8" spans="1:13" ht="40.5">
      <c r="A8" s="208" t="s">
        <v>406</v>
      </c>
      <c r="B8" s="209"/>
      <c r="C8" s="210"/>
      <c r="D8" s="186">
        <v>280</v>
      </c>
      <c r="E8" s="186">
        <v>280</v>
      </c>
      <c r="F8" s="190">
        <v>0</v>
      </c>
      <c r="G8" s="188" t="s">
        <v>407</v>
      </c>
      <c r="H8" s="9" t="s">
        <v>408</v>
      </c>
      <c r="I8" s="16" t="s">
        <v>409</v>
      </c>
      <c r="J8" s="16" t="s">
        <v>410</v>
      </c>
      <c r="K8" s="16" t="s">
        <v>411</v>
      </c>
      <c r="L8" s="16" t="s">
        <v>412</v>
      </c>
      <c r="M8" s="17">
        <v>1</v>
      </c>
    </row>
    <row r="9" spans="1:13" ht="72" customHeight="1">
      <c r="A9" s="211"/>
      <c r="B9" s="212"/>
      <c r="C9" s="213"/>
      <c r="D9" s="187"/>
      <c r="E9" s="187"/>
      <c r="F9" s="191"/>
      <c r="G9" s="188"/>
      <c r="H9" s="9" t="s">
        <v>413</v>
      </c>
      <c r="I9" s="16" t="s">
        <v>414</v>
      </c>
      <c r="J9" s="16" t="s">
        <v>415</v>
      </c>
      <c r="K9" s="16" t="s">
        <v>416</v>
      </c>
      <c r="L9" s="16"/>
      <c r="M9" s="16"/>
    </row>
    <row r="10" spans="1:13" ht="45" customHeight="1">
      <c r="A10" s="211"/>
      <c r="B10" s="212"/>
      <c r="C10" s="213"/>
      <c r="D10" s="187"/>
      <c r="E10" s="187"/>
      <c r="F10" s="191"/>
      <c r="G10" s="188"/>
      <c r="H10" s="9" t="s">
        <v>417</v>
      </c>
      <c r="I10" s="17">
        <v>1</v>
      </c>
      <c r="J10" s="16"/>
      <c r="K10" s="18"/>
      <c r="L10" s="16"/>
      <c r="M10" s="18"/>
    </row>
    <row r="11" spans="1:13" ht="39" customHeight="1">
      <c r="A11" s="211"/>
      <c r="B11" s="212"/>
      <c r="C11" s="213"/>
      <c r="D11" s="187"/>
      <c r="E11" s="187"/>
      <c r="F11" s="191"/>
      <c r="G11" s="188"/>
      <c r="H11" s="9" t="s">
        <v>418</v>
      </c>
      <c r="I11" s="17">
        <v>1</v>
      </c>
      <c r="J11" s="16"/>
      <c r="K11" s="18"/>
      <c r="L11" s="16"/>
      <c r="M11" s="18"/>
    </row>
    <row r="12" spans="1:13" ht="36" customHeight="1">
      <c r="A12" s="211"/>
      <c r="B12" s="212"/>
      <c r="C12" s="213"/>
      <c r="D12" s="187"/>
      <c r="E12" s="187"/>
      <c r="F12" s="191"/>
      <c r="G12" s="188"/>
      <c r="H12" s="9" t="s">
        <v>419</v>
      </c>
      <c r="I12" s="17">
        <v>1</v>
      </c>
      <c r="J12" s="16"/>
      <c r="K12" s="18"/>
      <c r="L12" s="16"/>
      <c r="M12" s="18"/>
    </row>
    <row r="13" spans="1:13" ht="54.75" customHeight="1">
      <c r="A13" s="211"/>
      <c r="B13" s="212"/>
      <c r="C13" s="213"/>
      <c r="D13" s="187"/>
      <c r="E13" s="187"/>
      <c r="F13" s="191"/>
      <c r="G13" s="188"/>
      <c r="H13" s="9" t="s">
        <v>420</v>
      </c>
      <c r="I13" s="17">
        <v>1</v>
      </c>
      <c r="J13" s="16"/>
      <c r="K13" s="18"/>
      <c r="L13" s="16"/>
      <c r="M13" s="18"/>
    </row>
    <row r="14" spans="1:13" ht="54">
      <c r="A14" s="195" t="s">
        <v>421</v>
      </c>
      <c r="B14" s="195"/>
      <c r="C14" s="195"/>
      <c r="D14" s="188">
        <v>3070</v>
      </c>
      <c r="E14" s="188">
        <v>3070</v>
      </c>
      <c r="F14" s="192">
        <v>0</v>
      </c>
      <c r="G14" s="195" t="s">
        <v>422</v>
      </c>
      <c r="H14" s="9" t="s">
        <v>423</v>
      </c>
      <c r="I14" s="18" t="s">
        <v>424</v>
      </c>
      <c r="J14" s="16" t="s">
        <v>425</v>
      </c>
      <c r="K14" s="18" t="s">
        <v>426</v>
      </c>
      <c r="L14" s="16" t="s">
        <v>412</v>
      </c>
      <c r="M14" s="18" t="s">
        <v>427</v>
      </c>
    </row>
    <row r="15" spans="1:13" ht="57" customHeight="1">
      <c r="A15" s="195"/>
      <c r="B15" s="195"/>
      <c r="C15" s="195"/>
      <c r="D15" s="188"/>
      <c r="E15" s="188"/>
      <c r="F15" s="192"/>
      <c r="G15" s="195"/>
      <c r="H15" s="9" t="s">
        <v>428</v>
      </c>
      <c r="I15" s="18" t="s">
        <v>429</v>
      </c>
      <c r="J15" s="16" t="s">
        <v>417</v>
      </c>
      <c r="K15" s="18" t="s">
        <v>430</v>
      </c>
      <c r="L15" s="16"/>
      <c r="M15" s="18"/>
    </row>
    <row r="16" spans="1:13" ht="40.5">
      <c r="A16" s="195"/>
      <c r="B16" s="195"/>
      <c r="C16" s="195"/>
      <c r="D16" s="188"/>
      <c r="E16" s="188"/>
      <c r="F16" s="192"/>
      <c r="G16" s="195"/>
      <c r="H16" s="9" t="s">
        <v>431</v>
      </c>
      <c r="I16" s="18" t="s">
        <v>432</v>
      </c>
      <c r="J16" s="16" t="s">
        <v>433</v>
      </c>
      <c r="K16" s="18" t="s">
        <v>434</v>
      </c>
      <c r="L16" s="16"/>
      <c r="M16" s="18"/>
    </row>
    <row r="17" spans="1:13" ht="34.5" customHeight="1">
      <c r="A17" s="195"/>
      <c r="B17" s="195"/>
      <c r="C17" s="195"/>
      <c r="D17" s="188"/>
      <c r="E17" s="188"/>
      <c r="F17" s="192"/>
      <c r="G17" s="195"/>
      <c r="H17" s="9" t="s">
        <v>435</v>
      </c>
      <c r="I17" s="18" t="s">
        <v>436</v>
      </c>
      <c r="J17" s="16" t="s">
        <v>437</v>
      </c>
      <c r="K17" s="18" t="s">
        <v>438</v>
      </c>
      <c r="L17" s="16"/>
      <c r="M17" s="18"/>
    </row>
    <row r="18" spans="1:13" ht="27">
      <c r="A18" s="195"/>
      <c r="B18" s="195"/>
      <c r="C18" s="195"/>
      <c r="D18" s="188"/>
      <c r="E18" s="188"/>
      <c r="F18" s="192"/>
      <c r="G18" s="195"/>
      <c r="H18" s="9" t="s">
        <v>439</v>
      </c>
      <c r="I18" s="18" t="s">
        <v>440</v>
      </c>
      <c r="J18" s="16"/>
      <c r="K18" s="18"/>
      <c r="L18" s="16"/>
      <c r="M18" s="18"/>
    </row>
    <row r="19" spans="1:13" ht="36" customHeight="1">
      <c r="A19" s="195"/>
      <c r="B19" s="195"/>
      <c r="C19" s="195"/>
      <c r="D19" s="188"/>
      <c r="E19" s="188"/>
      <c r="F19" s="192"/>
      <c r="G19" s="195"/>
      <c r="H19" s="9" t="s">
        <v>441</v>
      </c>
      <c r="I19" s="18" t="s">
        <v>442</v>
      </c>
      <c r="J19" s="16"/>
      <c r="K19" s="18"/>
      <c r="L19" s="16"/>
      <c r="M19" s="18"/>
    </row>
    <row r="20" spans="1:13" ht="24" customHeight="1">
      <c r="A20" s="195"/>
      <c r="B20" s="195"/>
      <c r="C20" s="195"/>
      <c r="D20" s="188"/>
      <c r="E20" s="188"/>
      <c r="F20" s="192"/>
      <c r="G20" s="195"/>
      <c r="H20" s="9" t="s">
        <v>443</v>
      </c>
      <c r="I20" s="18" t="s">
        <v>444</v>
      </c>
      <c r="J20" s="16"/>
      <c r="K20" s="18"/>
      <c r="L20" s="16"/>
      <c r="M20" s="18"/>
    </row>
    <row r="21" spans="1:13" ht="21.75" customHeight="1">
      <c r="A21" s="195"/>
      <c r="B21" s="195"/>
      <c r="C21" s="195"/>
      <c r="D21" s="188"/>
      <c r="E21" s="188"/>
      <c r="F21" s="192"/>
      <c r="G21" s="195"/>
      <c r="H21" s="9" t="s">
        <v>445</v>
      </c>
      <c r="I21" s="18" t="s">
        <v>446</v>
      </c>
      <c r="J21" s="16"/>
      <c r="K21" s="18"/>
      <c r="L21" s="16"/>
      <c r="M21" s="18"/>
    </row>
    <row r="22" spans="1:13" ht="13.5">
      <c r="A22" s="195"/>
      <c r="B22" s="195"/>
      <c r="C22" s="195"/>
      <c r="D22" s="188"/>
      <c r="E22" s="188"/>
      <c r="F22" s="192"/>
      <c r="G22" s="195"/>
      <c r="H22" s="9" t="s">
        <v>447</v>
      </c>
      <c r="I22" s="18" t="s">
        <v>448</v>
      </c>
      <c r="J22" s="16"/>
      <c r="K22" s="18"/>
      <c r="L22" s="16"/>
      <c r="M22" s="18"/>
    </row>
    <row r="23" spans="1:13" ht="13.5">
      <c r="A23" s="195"/>
      <c r="B23" s="195"/>
      <c r="C23" s="195"/>
      <c r="D23" s="188"/>
      <c r="E23" s="188"/>
      <c r="F23" s="192"/>
      <c r="G23" s="195"/>
      <c r="H23" s="11" t="s">
        <v>449</v>
      </c>
      <c r="I23" s="19" t="s">
        <v>450</v>
      </c>
      <c r="J23" s="6"/>
      <c r="K23" s="19"/>
      <c r="L23" s="6"/>
      <c r="M23" s="19"/>
    </row>
    <row r="24" spans="1:13" ht="13.5">
      <c r="A24" s="195"/>
      <c r="B24" s="195"/>
      <c r="C24" s="195"/>
      <c r="D24" s="188"/>
      <c r="E24" s="188"/>
      <c r="F24" s="192"/>
      <c r="G24" s="195"/>
      <c r="H24" s="12" t="s">
        <v>451</v>
      </c>
      <c r="I24" s="19" t="s">
        <v>452</v>
      </c>
      <c r="J24" s="8"/>
      <c r="K24" s="10"/>
      <c r="L24" s="8"/>
      <c r="M24" s="10"/>
    </row>
    <row r="25" spans="1:13" ht="51.75" customHeight="1">
      <c r="A25" s="196" t="s">
        <v>453</v>
      </c>
      <c r="B25" s="196"/>
      <c r="C25" s="196"/>
      <c r="D25" s="189">
        <v>100</v>
      </c>
      <c r="E25" s="189">
        <v>100</v>
      </c>
      <c r="F25" s="189">
        <v>0</v>
      </c>
      <c r="G25" s="196" t="s">
        <v>454</v>
      </c>
      <c r="H25" s="13" t="s">
        <v>455</v>
      </c>
      <c r="I25" s="20" t="s">
        <v>456</v>
      </c>
      <c r="J25" s="13" t="s">
        <v>457</v>
      </c>
      <c r="K25" s="13" t="s">
        <v>458</v>
      </c>
      <c r="L25" s="13" t="s">
        <v>459</v>
      </c>
      <c r="M25" s="13" t="s">
        <v>460</v>
      </c>
    </row>
    <row r="26" spans="1:13" ht="14.25">
      <c r="A26" s="196"/>
      <c r="B26" s="196"/>
      <c r="C26" s="196"/>
      <c r="D26" s="189"/>
      <c r="E26" s="189"/>
      <c r="F26" s="189"/>
      <c r="G26" s="196"/>
      <c r="H26" s="13" t="s">
        <v>461</v>
      </c>
      <c r="I26" s="13" t="s">
        <v>462</v>
      </c>
      <c r="J26" s="14"/>
      <c r="K26" s="14"/>
      <c r="L26" s="14"/>
      <c r="M26" s="14"/>
    </row>
    <row r="27" spans="1:13" ht="14.25">
      <c r="A27" s="196"/>
      <c r="B27" s="196"/>
      <c r="C27" s="196"/>
      <c r="D27" s="189"/>
      <c r="E27" s="189"/>
      <c r="F27" s="189"/>
      <c r="G27" s="196"/>
      <c r="H27" s="13" t="s">
        <v>463</v>
      </c>
      <c r="I27" s="13" t="s">
        <v>464</v>
      </c>
      <c r="J27" s="14"/>
      <c r="K27" s="14"/>
      <c r="L27" s="14"/>
      <c r="M27" s="14"/>
    </row>
    <row r="28" spans="1:13" ht="14.25">
      <c r="A28" s="196"/>
      <c r="B28" s="196"/>
      <c r="C28" s="196"/>
      <c r="D28" s="189"/>
      <c r="E28" s="189"/>
      <c r="F28" s="189"/>
      <c r="G28" s="196"/>
      <c r="H28" s="13" t="s">
        <v>465</v>
      </c>
      <c r="I28" s="13" t="s">
        <v>466</v>
      </c>
      <c r="J28" s="14"/>
      <c r="K28" s="14"/>
      <c r="L28" s="14"/>
      <c r="M28" s="14"/>
    </row>
    <row r="29" spans="1:13" ht="14.25">
      <c r="A29" s="196"/>
      <c r="B29" s="196"/>
      <c r="C29" s="196"/>
      <c r="D29" s="189"/>
      <c r="E29" s="189"/>
      <c r="F29" s="189"/>
      <c r="G29" s="196"/>
      <c r="H29" s="13" t="s">
        <v>467</v>
      </c>
      <c r="I29" s="13" t="s">
        <v>468</v>
      </c>
      <c r="J29" s="14"/>
      <c r="K29" s="14"/>
      <c r="L29" s="14"/>
      <c r="M29" s="14"/>
    </row>
    <row r="30" spans="1:13" ht="14.25">
      <c r="A30" s="196"/>
      <c r="B30" s="196"/>
      <c r="C30" s="196"/>
      <c r="D30" s="189"/>
      <c r="E30" s="189"/>
      <c r="F30" s="189"/>
      <c r="G30" s="196"/>
      <c r="H30" s="13" t="s">
        <v>469</v>
      </c>
      <c r="I30" s="13" t="s">
        <v>470</v>
      </c>
      <c r="J30" s="14"/>
      <c r="K30" s="14"/>
      <c r="L30" s="14"/>
      <c r="M30" s="14"/>
    </row>
    <row r="31" spans="1:13" ht="33" customHeight="1">
      <c r="A31" s="196"/>
      <c r="B31" s="196"/>
      <c r="C31" s="196"/>
      <c r="D31" s="189"/>
      <c r="E31" s="189"/>
      <c r="F31" s="189"/>
      <c r="G31" s="196"/>
      <c r="H31" s="13" t="s">
        <v>471</v>
      </c>
      <c r="I31" s="13" t="s">
        <v>472</v>
      </c>
      <c r="J31" s="14"/>
      <c r="K31" s="14"/>
      <c r="L31" s="14"/>
      <c r="M31" s="14"/>
    </row>
  </sheetData>
  <sheetProtection/>
  <mergeCells count="31">
    <mergeCell ref="A8:C13"/>
    <mergeCell ref="A14:C24"/>
    <mergeCell ref="A25:C31"/>
    <mergeCell ref="L6:L7"/>
    <mergeCell ref="M6:M7"/>
    <mergeCell ref="A4:C5"/>
    <mergeCell ref="D4:F5"/>
    <mergeCell ref="A6:C7"/>
    <mergeCell ref="H6:H7"/>
    <mergeCell ref="I6:I7"/>
    <mergeCell ref="J6:J7"/>
    <mergeCell ref="K6:K7"/>
    <mergeCell ref="F8:F13"/>
    <mergeCell ref="F14:F24"/>
    <mergeCell ref="F25:F31"/>
    <mergeCell ref="G4:G7"/>
    <mergeCell ref="G8:G13"/>
    <mergeCell ref="G14:G24"/>
    <mergeCell ref="G25:G31"/>
    <mergeCell ref="D8:D13"/>
    <mergeCell ref="D14:D24"/>
    <mergeCell ref="D25:D31"/>
    <mergeCell ref="E8:E13"/>
    <mergeCell ref="E14:E24"/>
    <mergeCell ref="E25:E31"/>
    <mergeCell ref="A2:M2"/>
    <mergeCell ref="A3:M3"/>
    <mergeCell ref="H4:M4"/>
    <mergeCell ref="H5:I5"/>
    <mergeCell ref="J5:K5"/>
    <mergeCell ref="L5:M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C39" sqref="C39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bestFit="1" customWidth="1"/>
  </cols>
  <sheetData>
    <row r="1" spans="1:4" ht="20.25" customHeight="1">
      <c r="A1" s="63"/>
      <c r="B1" s="63"/>
      <c r="C1" s="63"/>
      <c r="D1" s="38" t="s">
        <v>3</v>
      </c>
    </row>
    <row r="2" spans="1:4" ht="20.25" customHeight="1">
      <c r="A2" s="113" t="s">
        <v>4</v>
      </c>
      <c r="B2" s="113"/>
      <c r="C2" s="113"/>
      <c r="D2" s="113"/>
    </row>
    <row r="3" spans="1:4" ht="20.25" customHeight="1">
      <c r="A3" s="64" t="s">
        <v>0</v>
      </c>
      <c r="B3" s="64"/>
      <c r="C3" s="36"/>
      <c r="D3" s="26" t="s">
        <v>5</v>
      </c>
    </row>
    <row r="4" spans="1:4" ht="20.25" customHeight="1">
      <c r="A4" s="114" t="s">
        <v>6</v>
      </c>
      <c r="B4" s="115"/>
      <c r="C4" s="114" t="s">
        <v>7</v>
      </c>
      <c r="D4" s="115"/>
    </row>
    <row r="5" spans="1:4" ht="20.25" customHeight="1">
      <c r="A5" s="65" t="s">
        <v>8</v>
      </c>
      <c r="B5" s="65" t="s">
        <v>9</v>
      </c>
      <c r="C5" s="65" t="s">
        <v>8</v>
      </c>
      <c r="D5" s="67" t="s">
        <v>9</v>
      </c>
    </row>
    <row r="6" spans="1:4" ht="20.25" customHeight="1">
      <c r="A6" s="79" t="s">
        <v>10</v>
      </c>
      <c r="B6" s="100">
        <v>5589.52</v>
      </c>
      <c r="C6" s="79" t="s">
        <v>11</v>
      </c>
      <c r="D6" s="100">
        <v>107.07</v>
      </c>
    </row>
    <row r="7" spans="1:4" ht="20.25" customHeight="1">
      <c r="A7" s="79" t="s">
        <v>12</v>
      </c>
      <c r="B7" s="69">
        <v>0</v>
      </c>
      <c r="C7" s="79" t="s">
        <v>13</v>
      </c>
      <c r="D7" s="100">
        <v>0</v>
      </c>
    </row>
    <row r="8" spans="1:4" ht="20.25" customHeight="1">
      <c r="A8" s="68" t="s">
        <v>14</v>
      </c>
      <c r="B8" s="100">
        <v>0</v>
      </c>
      <c r="C8" s="101" t="s">
        <v>15</v>
      </c>
      <c r="D8" s="100">
        <v>0</v>
      </c>
    </row>
    <row r="9" spans="1:4" ht="20.25" customHeight="1">
      <c r="A9" s="79" t="s">
        <v>16</v>
      </c>
      <c r="B9" s="98">
        <v>0</v>
      </c>
      <c r="C9" s="79" t="s">
        <v>17</v>
      </c>
      <c r="D9" s="100">
        <v>0</v>
      </c>
    </row>
    <row r="10" spans="1:4" ht="20.25" customHeight="1">
      <c r="A10" s="79" t="s">
        <v>18</v>
      </c>
      <c r="B10" s="100">
        <v>0</v>
      </c>
      <c r="C10" s="79" t="s">
        <v>19</v>
      </c>
      <c r="D10" s="100">
        <v>102</v>
      </c>
    </row>
    <row r="11" spans="1:4" ht="20.25" customHeight="1">
      <c r="A11" s="79" t="s">
        <v>20</v>
      </c>
      <c r="B11" s="100">
        <v>0</v>
      </c>
      <c r="C11" s="79" t="s">
        <v>21</v>
      </c>
      <c r="D11" s="100">
        <v>0</v>
      </c>
    </row>
    <row r="12" spans="1:4" ht="20.25" customHeight="1">
      <c r="A12" s="79"/>
      <c r="B12" s="100"/>
      <c r="C12" s="79" t="s">
        <v>22</v>
      </c>
      <c r="D12" s="100">
        <v>0</v>
      </c>
    </row>
    <row r="13" spans="1:4" ht="20.25" customHeight="1">
      <c r="A13" s="72"/>
      <c r="B13" s="100"/>
      <c r="C13" s="79" t="s">
        <v>23</v>
      </c>
      <c r="D13" s="100">
        <v>5430.93</v>
      </c>
    </row>
    <row r="14" spans="1:4" ht="20.25" customHeight="1">
      <c r="A14" s="72"/>
      <c r="B14" s="100"/>
      <c r="C14" s="79" t="s">
        <v>24</v>
      </c>
      <c r="D14" s="100">
        <v>0</v>
      </c>
    </row>
    <row r="15" spans="1:4" ht="20.25" customHeight="1">
      <c r="A15" s="72"/>
      <c r="B15" s="100"/>
      <c r="C15" s="79" t="s">
        <v>25</v>
      </c>
      <c r="D15" s="100">
        <v>91.77</v>
      </c>
    </row>
    <row r="16" spans="1:4" ht="20.25" customHeight="1">
      <c r="A16" s="72"/>
      <c r="B16" s="100"/>
      <c r="C16" s="79" t="s">
        <v>26</v>
      </c>
      <c r="D16" s="100">
        <v>0</v>
      </c>
    </row>
    <row r="17" spans="1:4" ht="20.25" customHeight="1">
      <c r="A17" s="72"/>
      <c r="B17" s="100"/>
      <c r="C17" s="79" t="s">
        <v>27</v>
      </c>
      <c r="D17" s="100">
        <v>0</v>
      </c>
    </row>
    <row r="18" spans="1:4" ht="20.25" customHeight="1">
      <c r="A18" s="72"/>
      <c r="B18" s="100"/>
      <c r="C18" s="79" t="s">
        <v>28</v>
      </c>
      <c r="D18" s="100">
        <v>0</v>
      </c>
    </row>
    <row r="19" spans="1:4" ht="20.25" customHeight="1">
      <c r="A19" s="72"/>
      <c r="B19" s="100"/>
      <c r="C19" s="79" t="s">
        <v>29</v>
      </c>
      <c r="D19" s="100">
        <v>0</v>
      </c>
    </row>
    <row r="20" spans="1:4" ht="20.25" customHeight="1">
      <c r="A20" s="72"/>
      <c r="B20" s="100"/>
      <c r="C20" s="79" t="s">
        <v>30</v>
      </c>
      <c r="D20" s="100">
        <v>0</v>
      </c>
    </row>
    <row r="21" spans="1:4" ht="20.25" customHeight="1">
      <c r="A21" s="72"/>
      <c r="B21" s="100"/>
      <c r="C21" s="79" t="s">
        <v>31</v>
      </c>
      <c r="D21" s="100">
        <v>0</v>
      </c>
    </row>
    <row r="22" spans="1:4" ht="20.25" customHeight="1">
      <c r="A22" s="72"/>
      <c r="B22" s="100"/>
      <c r="C22" s="79" t="s">
        <v>32</v>
      </c>
      <c r="D22" s="100">
        <v>0</v>
      </c>
    </row>
    <row r="23" spans="1:4" ht="20.25" customHeight="1">
      <c r="A23" s="72"/>
      <c r="B23" s="100"/>
      <c r="C23" s="79" t="s">
        <v>33</v>
      </c>
      <c r="D23" s="100">
        <v>0</v>
      </c>
    </row>
    <row r="24" spans="1:4" ht="20.25" customHeight="1">
      <c r="A24" s="72"/>
      <c r="B24" s="100"/>
      <c r="C24" s="79" t="s">
        <v>34</v>
      </c>
      <c r="D24" s="100">
        <v>0</v>
      </c>
    </row>
    <row r="25" spans="1:4" ht="20.25" customHeight="1">
      <c r="A25" s="72"/>
      <c r="B25" s="100"/>
      <c r="C25" s="79" t="s">
        <v>35</v>
      </c>
      <c r="D25" s="100">
        <v>97.43</v>
      </c>
    </row>
    <row r="26" spans="1:4" ht="20.25" customHeight="1">
      <c r="A26" s="79"/>
      <c r="B26" s="100"/>
      <c r="C26" s="79" t="s">
        <v>36</v>
      </c>
      <c r="D26" s="100">
        <v>0</v>
      </c>
    </row>
    <row r="27" spans="1:4" ht="20.25" customHeight="1">
      <c r="A27" s="79"/>
      <c r="B27" s="100"/>
      <c r="C27" s="79" t="s">
        <v>37</v>
      </c>
      <c r="D27" s="100">
        <v>0</v>
      </c>
    </row>
    <row r="28" spans="1:4" ht="20.25" customHeight="1">
      <c r="A28" s="79" t="s">
        <v>38</v>
      </c>
      <c r="B28" s="100"/>
      <c r="C28" s="79" t="s">
        <v>39</v>
      </c>
      <c r="D28" s="100">
        <v>0</v>
      </c>
    </row>
    <row r="29" spans="1:4" ht="20.25" customHeight="1">
      <c r="A29" s="79"/>
      <c r="B29" s="100"/>
      <c r="C29" s="79" t="s">
        <v>40</v>
      </c>
      <c r="D29" s="100">
        <v>0</v>
      </c>
    </row>
    <row r="30" spans="1:4" ht="20.25" customHeight="1">
      <c r="A30" s="79"/>
      <c r="B30" s="100"/>
      <c r="C30" s="79" t="s">
        <v>41</v>
      </c>
      <c r="D30" s="100">
        <v>0</v>
      </c>
    </row>
    <row r="31" spans="1:4" ht="20.25" customHeight="1">
      <c r="A31" s="79"/>
      <c r="B31" s="100"/>
      <c r="C31" s="79" t="s">
        <v>42</v>
      </c>
      <c r="D31" s="100">
        <v>0</v>
      </c>
    </row>
    <row r="32" spans="1:4" ht="20.25" customHeight="1">
      <c r="A32" s="79"/>
      <c r="B32" s="100"/>
      <c r="C32" s="79" t="s">
        <v>43</v>
      </c>
      <c r="D32" s="100">
        <v>0</v>
      </c>
    </row>
    <row r="33" spans="1:4" ht="20.25" customHeight="1">
      <c r="A33" s="79"/>
      <c r="B33" s="100"/>
      <c r="C33" s="79" t="s">
        <v>44</v>
      </c>
      <c r="D33" s="100">
        <v>0</v>
      </c>
    </row>
    <row r="34" spans="1:4" ht="20.25" customHeight="1">
      <c r="A34" s="79"/>
      <c r="B34" s="100"/>
      <c r="C34" s="79" t="s">
        <v>45</v>
      </c>
      <c r="D34" s="100">
        <v>0</v>
      </c>
    </row>
    <row r="35" spans="1:4" ht="20.25" customHeight="1">
      <c r="A35" s="79"/>
      <c r="B35" s="100"/>
      <c r="C35" s="79"/>
      <c r="D35" s="102"/>
    </row>
    <row r="36" spans="1:4" ht="20.25" customHeight="1">
      <c r="A36" s="85" t="s">
        <v>46</v>
      </c>
      <c r="B36" s="102">
        <f>SUM(B6:B34)</f>
        <v>5589.52</v>
      </c>
      <c r="C36" s="85" t="s">
        <v>47</v>
      </c>
      <c r="D36" s="102">
        <f>SUM(D6:D34)</f>
        <v>5829.200000000001</v>
      </c>
    </row>
    <row r="37" spans="1:4" ht="20.25" customHeight="1">
      <c r="A37" s="79" t="s">
        <v>48</v>
      </c>
      <c r="B37" s="100">
        <v>0</v>
      </c>
      <c r="C37" s="79" t="s">
        <v>49</v>
      </c>
      <c r="D37" s="100">
        <v>0</v>
      </c>
    </row>
    <row r="38" spans="1:4" ht="20.25" customHeight="1">
      <c r="A38" s="79" t="s">
        <v>50</v>
      </c>
      <c r="B38" s="100">
        <v>239.68</v>
      </c>
      <c r="C38" s="79" t="s">
        <v>51</v>
      </c>
      <c r="D38" s="100">
        <v>0</v>
      </c>
    </row>
    <row r="39" spans="1:4" ht="20.25" customHeight="1">
      <c r="A39" s="79"/>
      <c r="B39" s="100"/>
      <c r="C39" s="79" t="s">
        <v>52</v>
      </c>
      <c r="D39" s="100">
        <v>0</v>
      </c>
    </row>
    <row r="40" spans="1:4" ht="20.25" customHeight="1">
      <c r="A40" s="79"/>
      <c r="B40" s="103"/>
      <c r="C40" s="79"/>
      <c r="D40" s="102"/>
    </row>
    <row r="41" spans="1:4" ht="20.25" customHeight="1">
      <c r="A41" s="85" t="s">
        <v>53</v>
      </c>
      <c r="B41" s="103">
        <f>SUM(B36:B38)</f>
        <v>5829.200000000001</v>
      </c>
      <c r="C41" s="85" t="s">
        <v>54</v>
      </c>
      <c r="D41" s="102">
        <f>SUM(D36,D37,D39)</f>
        <v>5829.200000000001</v>
      </c>
    </row>
    <row r="42" spans="1:4" ht="20.25" customHeight="1">
      <c r="A42" s="104"/>
      <c r="B42" s="105"/>
      <c r="C42" s="106"/>
      <c r="D42" s="63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60"/>
      <c r="T1" s="99" t="s">
        <v>55</v>
      </c>
    </row>
    <row r="2" spans="1:20" ht="19.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9.5" customHeight="1">
      <c r="A3" s="24" t="s">
        <v>0</v>
      </c>
      <c r="B3" s="24"/>
      <c r="C3" s="24"/>
      <c r="D3" s="24"/>
      <c r="E3" s="24"/>
      <c r="F3" s="39"/>
      <c r="G3" s="39"/>
      <c r="H3" s="39"/>
      <c r="I3" s="39"/>
      <c r="J3" s="57"/>
      <c r="K3" s="57"/>
      <c r="L3" s="57"/>
      <c r="M3" s="57"/>
      <c r="N3" s="57"/>
      <c r="O3" s="57"/>
      <c r="P3" s="57"/>
      <c r="Q3" s="57"/>
      <c r="R3" s="57"/>
      <c r="S3" s="53"/>
      <c r="T3" s="26" t="s">
        <v>5</v>
      </c>
    </row>
    <row r="4" spans="1:20" ht="19.5" customHeight="1">
      <c r="A4" s="116" t="s">
        <v>57</v>
      </c>
      <c r="B4" s="117"/>
      <c r="C4" s="117"/>
      <c r="D4" s="117"/>
      <c r="E4" s="118"/>
      <c r="F4" s="125" t="s">
        <v>58</v>
      </c>
      <c r="G4" s="127" t="s">
        <v>59</v>
      </c>
      <c r="H4" s="119" t="s">
        <v>60</v>
      </c>
      <c r="I4" s="119" t="s">
        <v>61</v>
      </c>
      <c r="J4" s="119" t="s">
        <v>62</v>
      </c>
      <c r="K4" s="119" t="s">
        <v>63</v>
      </c>
      <c r="L4" s="119"/>
      <c r="M4" s="131" t="s">
        <v>64</v>
      </c>
      <c r="N4" s="120" t="s">
        <v>65</v>
      </c>
      <c r="O4" s="121"/>
      <c r="P4" s="121"/>
      <c r="Q4" s="121"/>
      <c r="R4" s="7"/>
      <c r="S4" s="125" t="s">
        <v>66</v>
      </c>
      <c r="T4" s="119" t="s">
        <v>67</v>
      </c>
    </row>
    <row r="5" spans="1:20" ht="19.5" customHeight="1">
      <c r="A5" s="116" t="s">
        <v>68</v>
      </c>
      <c r="B5" s="117"/>
      <c r="C5" s="118"/>
      <c r="D5" s="122" t="s">
        <v>69</v>
      </c>
      <c r="E5" s="124" t="s">
        <v>70</v>
      </c>
      <c r="F5" s="119"/>
      <c r="G5" s="127"/>
      <c r="H5" s="119"/>
      <c r="I5" s="119"/>
      <c r="J5" s="119"/>
      <c r="K5" s="129" t="s">
        <v>71</v>
      </c>
      <c r="L5" s="119" t="s">
        <v>72</v>
      </c>
      <c r="M5" s="132"/>
      <c r="N5" s="134" t="s">
        <v>73</v>
      </c>
      <c r="O5" s="134" t="s">
        <v>74</v>
      </c>
      <c r="P5" s="134" t="s">
        <v>75</v>
      </c>
      <c r="Q5" s="134" t="s">
        <v>76</v>
      </c>
      <c r="R5" s="134" t="s">
        <v>77</v>
      </c>
      <c r="S5" s="119"/>
      <c r="T5" s="119"/>
    </row>
    <row r="6" spans="1:20" ht="30.75" customHeight="1">
      <c r="A6" s="29" t="s">
        <v>78</v>
      </c>
      <c r="B6" s="28" t="s">
        <v>79</v>
      </c>
      <c r="C6" s="30" t="s">
        <v>80</v>
      </c>
      <c r="D6" s="123"/>
      <c r="E6" s="123"/>
      <c r="F6" s="126"/>
      <c r="G6" s="128"/>
      <c r="H6" s="126"/>
      <c r="I6" s="126"/>
      <c r="J6" s="126"/>
      <c r="K6" s="130"/>
      <c r="L6" s="126"/>
      <c r="M6" s="133"/>
      <c r="N6" s="126"/>
      <c r="O6" s="126"/>
      <c r="P6" s="126"/>
      <c r="Q6" s="126"/>
      <c r="R6" s="126"/>
      <c r="S6" s="126"/>
      <c r="T6" s="126"/>
    </row>
    <row r="7" spans="1:20" ht="19.5" customHeight="1">
      <c r="A7" s="33" t="s">
        <v>38</v>
      </c>
      <c r="B7" s="33" t="s">
        <v>38</v>
      </c>
      <c r="C7" s="33" t="s">
        <v>38</v>
      </c>
      <c r="D7" s="33" t="s">
        <v>38</v>
      </c>
      <c r="E7" s="33" t="s">
        <v>58</v>
      </c>
      <c r="F7" s="46">
        <v>5829.2</v>
      </c>
      <c r="G7" s="46">
        <v>239.68</v>
      </c>
      <c r="H7" s="46">
        <v>5589.52</v>
      </c>
      <c r="I7" s="46">
        <v>0</v>
      </c>
      <c r="J7" s="34">
        <v>0</v>
      </c>
      <c r="K7" s="35">
        <v>0</v>
      </c>
      <c r="L7" s="46">
        <v>0</v>
      </c>
      <c r="M7" s="34">
        <v>0</v>
      </c>
      <c r="N7" s="35">
        <f aca="true" t="shared" si="0" ref="N7:N27">SUM(O7:R7)</f>
        <v>0</v>
      </c>
      <c r="O7" s="46">
        <v>0</v>
      </c>
      <c r="P7" s="46">
        <v>0</v>
      </c>
      <c r="Q7" s="46">
        <v>0</v>
      </c>
      <c r="R7" s="34">
        <v>0</v>
      </c>
      <c r="S7" s="35">
        <v>0</v>
      </c>
      <c r="T7" s="34">
        <v>0</v>
      </c>
    </row>
    <row r="8" spans="1:20" ht="19.5" customHeight="1">
      <c r="A8" s="33" t="s">
        <v>38</v>
      </c>
      <c r="B8" s="33" t="s">
        <v>38</v>
      </c>
      <c r="C8" s="33" t="s">
        <v>38</v>
      </c>
      <c r="D8" s="33" t="s">
        <v>38</v>
      </c>
      <c r="E8" s="33" t="s">
        <v>81</v>
      </c>
      <c r="F8" s="46">
        <v>5429.4</v>
      </c>
      <c r="G8" s="46">
        <v>239.68</v>
      </c>
      <c r="H8" s="46">
        <v>5189.72</v>
      </c>
      <c r="I8" s="46">
        <v>0</v>
      </c>
      <c r="J8" s="34">
        <v>0</v>
      </c>
      <c r="K8" s="35">
        <v>0</v>
      </c>
      <c r="L8" s="46">
        <v>0</v>
      </c>
      <c r="M8" s="34">
        <v>0</v>
      </c>
      <c r="N8" s="35">
        <f t="shared" si="0"/>
        <v>0</v>
      </c>
      <c r="O8" s="46">
        <v>0</v>
      </c>
      <c r="P8" s="46">
        <v>0</v>
      </c>
      <c r="Q8" s="46">
        <v>0</v>
      </c>
      <c r="R8" s="34">
        <v>0</v>
      </c>
      <c r="S8" s="35">
        <v>0</v>
      </c>
      <c r="T8" s="34">
        <v>0</v>
      </c>
    </row>
    <row r="9" spans="1:20" ht="19.5" customHeight="1">
      <c r="A9" s="33" t="s">
        <v>38</v>
      </c>
      <c r="B9" s="33" t="s">
        <v>38</v>
      </c>
      <c r="C9" s="33" t="s">
        <v>38</v>
      </c>
      <c r="D9" s="33" t="s">
        <v>38</v>
      </c>
      <c r="E9" s="33" t="s">
        <v>82</v>
      </c>
      <c r="F9" s="46">
        <v>5429.4</v>
      </c>
      <c r="G9" s="46">
        <v>239.68</v>
      </c>
      <c r="H9" s="46">
        <v>5189.72</v>
      </c>
      <c r="I9" s="46">
        <v>0</v>
      </c>
      <c r="J9" s="34">
        <v>0</v>
      </c>
      <c r="K9" s="35">
        <v>0</v>
      </c>
      <c r="L9" s="46">
        <v>0</v>
      </c>
      <c r="M9" s="34">
        <v>0</v>
      </c>
      <c r="N9" s="35">
        <f t="shared" si="0"/>
        <v>0</v>
      </c>
      <c r="O9" s="46">
        <v>0</v>
      </c>
      <c r="P9" s="46">
        <v>0</v>
      </c>
      <c r="Q9" s="46">
        <v>0</v>
      </c>
      <c r="R9" s="34">
        <v>0</v>
      </c>
      <c r="S9" s="35">
        <v>0</v>
      </c>
      <c r="T9" s="34">
        <v>0</v>
      </c>
    </row>
    <row r="10" spans="1:20" ht="19.5" customHeight="1">
      <c r="A10" s="33" t="s">
        <v>83</v>
      </c>
      <c r="B10" s="33" t="s">
        <v>84</v>
      </c>
      <c r="C10" s="33" t="s">
        <v>84</v>
      </c>
      <c r="D10" s="33" t="s">
        <v>85</v>
      </c>
      <c r="E10" s="33" t="s">
        <v>86</v>
      </c>
      <c r="F10" s="46">
        <v>107.07</v>
      </c>
      <c r="G10" s="46">
        <v>107.07</v>
      </c>
      <c r="H10" s="46">
        <v>0</v>
      </c>
      <c r="I10" s="46">
        <v>0</v>
      </c>
      <c r="J10" s="34">
        <v>0</v>
      </c>
      <c r="K10" s="35">
        <v>0</v>
      </c>
      <c r="L10" s="46">
        <v>0</v>
      </c>
      <c r="M10" s="34">
        <v>0</v>
      </c>
      <c r="N10" s="35">
        <f t="shared" si="0"/>
        <v>0</v>
      </c>
      <c r="O10" s="46">
        <v>0</v>
      </c>
      <c r="P10" s="46">
        <v>0</v>
      </c>
      <c r="Q10" s="46">
        <v>0</v>
      </c>
      <c r="R10" s="34">
        <v>0</v>
      </c>
      <c r="S10" s="35">
        <v>0</v>
      </c>
      <c r="T10" s="34">
        <v>0</v>
      </c>
    </row>
    <row r="11" spans="1:20" ht="19.5" customHeight="1">
      <c r="A11" s="33" t="s">
        <v>87</v>
      </c>
      <c r="B11" s="33" t="s">
        <v>88</v>
      </c>
      <c r="C11" s="33" t="s">
        <v>89</v>
      </c>
      <c r="D11" s="33" t="s">
        <v>85</v>
      </c>
      <c r="E11" s="33" t="s">
        <v>90</v>
      </c>
      <c r="F11" s="46">
        <v>92</v>
      </c>
      <c r="G11" s="46">
        <v>0</v>
      </c>
      <c r="H11" s="46">
        <v>92</v>
      </c>
      <c r="I11" s="46">
        <v>0</v>
      </c>
      <c r="J11" s="34">
        <v>0</v>
      </c>
      <c r="K11" s="35">
        <v>0</v>
      </c>
      <c r="L11" s="46">
        <v>0</v>
      </c>
      <c r="M11" s="34">
        <v>0</v>
      </c>
      <c r="N11" s="35">
        <f t="shared" si="0"/>
        <v>0</v>
      </c>
      <c r="O11" s="46">
        <v>0</v>
      </c>
      <c r="P11" s="46">
        <v>0</v>
      </c>
      <c r="Q11" s="46">
        <v>0</v>
      </c>
      <c r="R11" s="34">
        <v>0</v>
      </c>
      <c r="S11" s="35">
        <v>0</v>
      </c>
      <c r="T11" s="34">
        <v>0</v>
      </c>
    </row>
    <row r="12" spans="1:20" ht="19.5" customHeight="1">
      <c r="A12" s="33" t="s">
        <v>91</v>
      </c>
      <c r="B12" s="33" t="s">
        <v>92</v>
      </c>
      <c r="C12" s="33" t="s">
        <v>93</v>
      </c>
      <c r="D12" s="33" t="s">
        <v>85</v>
      </c>
      <c r="E12" s="33" t="s">
        <v>94</v>
      </c>
      <c r="F12" s="46">
        <v>1375.91</v>
      </c>
      <c r="G12" s="46">
        <v>132.61</v>
      </c>
      <c r="H12" s="46">
        <v>1243.3</v>
      </c>
      <c r="I12" s="46">
        <v>0</v>
      </c>
      <c r="J12" s="34">
        <v>0</v>
      </c>
      <c r="K12" s="35">
        <v>0</v>
      </c>
      <c r="L12" s="46">
        <v>0</v>
      </c>
      <c r="M12" s="34">
        <v>0</v>
      </c>
      <c r="N12" s="35">
        <f t="shared" si="0"/>
        <v>0</v>
      </c>
      <c r="O12" s="46">
        <v>0</v>
      </c>
      <c r="P12" s="46">
        <v>0</v>
      </c>
      <c r="Q12" s="46">
        <v>0</v>
      </c>
      <c r="R12" s="34">
        <v>0</v>
      </c>
      <c r="S12" s="35">
        <v>0</v>
      </c>
      <c r="T12" s="34">
        <v>0</v>
      </c>
    </row>
    <row r="13" spans="1:20" ht="19.5" customHeight="1">
      <c r="A13" s="33" t="s">
        <v>91</v>
      </c>
      <c r="B13" s="33" t="s">
        <v>95</v>
      </c>
      <c r="C13" s="33" t="s">
        <v>96</v>
      </c>
      <c r="D13" s="33" t="s">
        <v>85</v>
      </c>
      <c r="E13" s="33" t="s">
        <v>97</v>
      </c>
      <c r="F13" s="46">
        <v>17.51</v>
      </c>
      <c r="G13" s="46">
        <v>0</v>
      </c>
      <c r="H13" s="46">
        <v>17.51</v>
      </c>
      <c r="I13" s="46">
        <v>0</v>
      </c>
      <c r="J13" s="34">
        <v>0</v>
      </c>
      <c r="K13" s="35">
        <v>0</v>
      </c>
      <c r="L13" s="46">
        <v>0</v>
      </c>
      <c r="M13" s="34">
        <v>0</v>
      </c>
      <c r="N13" s="35">
        <f t="shared" si="0"/>
        <v>0</v>
      </c>
      <c r="O13" s="46">
        <v>0</v>
      </c>
      <c r="P13" s="46">
        <v>0</v>
      </c>
      <c r="Q13" s="46">
        <v>0</v>
      </c>
      <c r="R13" s="34">
        <v>0</v>
      </c>
      <c r="S13" s="35">
        <v>0</v>
      </c>
      <c r="T13" s="34">
        <v>0</v>
      </c>
    </row>
    <row r="14" spans="1:20" ht="19.5" customHeight="1">
      <c r="A14" s="33" t="s">
        <v>91</v>
      </c>
      <c r="B14" s="33" t="s">
        <v>95</v>
      </c>
      <c r="C14" s="33" t="s">
        <v>95</v>
      </c>
      <c r="D14" s="33" t="s">
        <v>85</v>
      </c>
      <c r="E14" s="33" t="s">
        <v>98</v>
      </c>
      <c r="F14" s="46">
        <v>110.15</v>
      </c>
      <c r="G14" s="46">
        <v>0</v>
      </c>
      <c r="H14" s="46">
        <v>110.15</v>
      </c>
      <c r="I14" s="46">
        <v>0</v>
      </c>
      <c r="J14" s="34">
        <v>0</v>
      </c>
      <c r="K14" s="35">
        <v>0</v>
      </c>
      <c r="L14" s="46">
        <v>0</v>
      </c>
      <c r="M14" s="34">
        <v>0</v>
      </c>
      <c r="N14" s="35">
        <f t="shared" si="0"/>
        <v>0</v>
      </c>
      <c r="O14" s="46">
        <v>0</v>
      </c>
      <c r="P14" s="46">
        <v>0</v>
      </c>
      <c r="Q14" s="46">
        <v>0</v>
      </c>
      <c r="R14" s="34">
        <v>0</v>
      </c>
      <c r="S14" s="35">
        <v>0</v>
      </c>
      <c r="T14" s="34">
        <v>0</v>
      </c>
    </row>
    <row r="15" spans="1:20" ht="19.5" customHeight="1">
      <c r="A15" s="33" t="s">
        <v>91</v>
      </c>
      <c r="B15" s="33" t="s">
        <v>99</v>
      </c>
      <c r="C15" s="33" t="s">
        <v>84</v>
      </c>
      <c r="D15" s="33" t="s">
        <v>85</v>
      </c>
      <c r="E15" s="33" t="s">
        <v>100</v>
      </c>
      <c r="F15" s="46">
        <v>3550</v>
      </c>
      <c r="G15" s="46">
        <v>0</v>
      </c>
      <c r="H15" s="46">
        <v>3550</v>
      </c>
      <c r="I15" s="46">
        <v>0</v>
      </c>
      <c r="J15" s="34">
        <v>0</v>
      </c>
      <c r="K15" s="35">
        <v>0</v>
      </c>
      <c r="L15" s="46">
        <v>0</v>
      </c>
      <c r="M15" s="34">
        <v>0</v>
      </c>
      <c r="N15" s="35">
        <f t="shared" si="0"/>
        <v>0</v>
      </c>
      <c r="O15" s="46">
        <v>0</v>
      </c>
      <c r="P15" s="46">
        <v>0</v>
      </c>
      <c r="Q15" s="46">
        <v>0</v>
      </c>
      <c r="R15" s="34">
        <v>0</v>
      </c>
      <c r="S15" s="35">
        <v>0</v>
      </c>
      <c r="T15" s="34">
        <v>0</v>
      </c>
    </row>
    <row r="16" spans="1:20" ht="19.5" customHeight="1">
      <c r="A16" s="33" t="s">
        <v>101</v>
      </c>
      <c r="B16" s="33" t="s">
        <v>102</v>
      </c>
      <c r="C16" s="33" t="s">
        <v>103</v>
      </c>
      <c r="D16" s="33" t="s">
        <v>85</v>
      </c>
      <c r="E16" s="33" t="s">
        <v>104</v>
      </c>
      <c r="F16" s="46">
        <v>67.71</v>
      </c>
      <c r="G16" s="46">
        <v>0</v>
      </c>
      <c r="H16" s="46">
        <v>67.71</v>
      </c>
      <c r="I16" s="46">
        <v>0</v>
      </c>
      <c r="J16" s="34">
        <v>0</v>
      </c>
      <c r="K16" s="35">
        <v>0</v>
      </c>
      <c r="L16" s="46">
        <v>0</v>
      </c>
      <c r="M16" s="34">
        <v>0</v>
      </c>
      <c r="N16" s="35">
        <f t="shared" si="0"/>
        <v>0</v>
      </c>
      <c r="O16" s="46">
        <v>0</v>
      </c>
      <c r="P16" s="46">
        <v>0</v>
      </c>
      <c r="Q16" s="46">
        <v>0</v>
      </c>
      <c r="R16" s="34">
        <v>0</v>
      </c>
      <c r="S16" s="35">
        <v>0</v>
      </c>
      <c r="T16" s="34">
        <v>0</v>
      </c>
    </row>
    <row r="17" spans="1:20" ht="19.5" customHeight="1">
      <c r="A17" s="33" t="s">
        <v>101</v>
      </c>
      <c r="B17" s="33" t="s">
        <v>102</v>
      </c>
      <c r="C17" s="33" t="s">
        <v>89</v>
      </c>
      <c r="D17" s="33" t="s">
        <v>85</v>
      </c>
      <c r="E17" s="33" t="s">
        <v>105</v>
      </c>
      <c r="F17" s="46">
        <v>18.77</v>
      </c>
      <c r="G17" s="46">
        <v>0</v>
      </c>
      <c r="H17" s="46">
        <v>18.77</v>
      </c>
      <c r="I17" s="46">
        <v>0</v>
      </c>
      <c r="J17" s="34">
        <v>0</v>
      </c>
      <c r="K17" s="35">
        <v>0</v>
      </c>
      <c r="L17" s="46">
        <v>0</v>
      </c>
      <c r="M17" s="34">
        <v>0</v>
      </c>
      <c r="N17" s="35">
        <f t="shared" si="0"/>
        <v>0</v>
      </c>
      <c r="O17" s="46">
        <v>0</v>
      </c>
      <c r="P17" s="46">
        <v>0</v>
      </c>
      <c r="Q17" s="46">
        <v>0</v>
      </c>
      <c r="R17" s="34">
        <v>0</v>
      </c>
      <c r="S17" s="35">
        <v>0</v>
      </c>
      <c r="T17" s="34">
        <v>0</v>
      </c>
    </row>
    <row r="18" spans="1:20" ht="19.5" customHeight="1">
      <c r="A18" s="33" t="s">
        <v>106</v>
      </c>
      <c r="B18" s="33" t="s">
        <v>103</v>
      </c>
      <c r="C18" s="33" t="s">
        <v>92</v>
      </c>
      <c r="D18" s="33" t="s">
        <v>85</v>
      </c>
      <c r="E18" s="33" t="s">
        <v>107</v>
      </c>
      <c r="F18" s="46">
        <v>90.28</v>
      </c>
      <c r="G18" s="46">
        <v>0</v>
      </c>
      <c r="H18" s="46">
        <v>90.28</v>
      </c>
      <c r="I18" s="46">
        <v>0</v>
      </c>
      <c r="J18" s="34">
        <v>0</v>
      </c>
      <c r="K18" s="35">
        <v>0</v>
      </c>
      <c r="L18" s="46">
        <v>0</v>
      </c>
      <c r="M18" s="34">
        <v>0</v>
      </c>
      <c r="N18" s="35">
        <f t="shared" si="0"/>
        <v>0</v>
      </c>
      <c r="O18" s="46">
        <v>0</v>
      </c>
      <c r="P18" s="46">
        <v>0</v>
      </c>
      <c r="Q18" s="46">
        <v>0</v>
      </c>
      <c r="R18" s="34">
        <v>0</v>
      </c>
      <c r="S18" s="35">
        <v>0</v>
      </c>
      <c r="T18" s="34">
        <v>0</v>
      </c>
    </row>
    <row r="19" spans="1:20" ht="19.5" customHeight="1">
      <c r="A19" s="33" t="s">
        <v>38</v>
      </c>
      <c r="B19" s="33" t="s">
        <v>38</v>
      </c>
      <c r="C19" s="33" t="s">
        <v>38</v>
      </c>
      <c r="D19" s="33" t="s">
        <v>38</v>
      </c>
      <c r="E19" s="33" t="s">
        <v>108</v>
      </c>
      <c r="F19" s="46">
        <v>399.8</v>
      </c>
      <c r="G19" s="46">
        <v>0</v>
      </c>
      <c r="H19" s="46">
        <v>399.8</v>
      </c>
      <c r="I19" s="46">
        <v>0</v>
      </c>
      <c r="J19" s="34">
        <v>0</v>
      </c>
      <c r="K19" s="35">
        <v>0</v>
      </c>
      <c r="L19" s="46">
        <v>0</v>
      </c>
      <c r="M19" s="34">
        <v>0</v>
      </c>
      <c r="N19" s="35">
        <f t="shared" si="0"/>
        <v>0</v>
      </c>
      <c r="O19" s="46">
        <v>0</v>
      </c>
      <c r="P19" s="46">
        <v>0</v>
      </c>
      <c r="Q19" s="46">
        <v>0</v>
      </c>
      <c r="R19" s="34">
        <v>0</v>
      </c>
      <c r="S19" s="35">
        <v>0</v>
      </c>
      <c r="T19" s="34">
        <v>0</v>
      </c>
    </row>
    <row r="20" spans="1:20" ht="19.5" customHeight="1">
      <c r="A20" s="33" t="s">
        <v>38</v>
      </c>
      <c r="B20" s="33" t="s">
        <v>38</v>
      </c>
      <c r="C20" s="33" t="s">
        <v>38</v>
      </c>
      <c r="D20" s="33" t="s">
        <v>38</v>
      </c>
      <c r="E20" s="33" t="s">
        <v>109</v>
      </c>
      <c r="F20" s="46">
        <v>399.8</v>
      </c>
      <c r="G20" s="46">
        <v>0</v>
      </c>
      <c r="H20" s="46">
        <v>399.8</v>
      </c>
      <c r="I20" s="46">
        <v>0</v>
      </c>
      <c r="J20" s="34">
        <v>0</v>
      </c>
      <c r="K20" s="35">
        <v>0</v>
      </c>
      <c r="L20" s="46">
        <v>0</v>
      </c>
      <c r="M20" s="34">
        <v>0</v>
      </c>
      <c r="N20" s="35">
        <f t="shared" si="0"/>
        <v>0</v>
      </c>
      <c r="O20" s="46">
        <v>0</v>
      </c>
      <c r="P20" s="46">
        <v>0</v>
      </c>
      <c r="Q20" s="46">
        <v>0</v>
      </c>
      <c r="R20" s="34">
        <v>0</v>
      </c>
      <c r="S20" s="35">
        <v>0</v>
      </c>
      <c r="T20" s="34">
        <v>0</v>
      </c>
    </row>
    <row r="21" spans="1:20" ht="19.5" customHeight="1">
      <c r="A21" s="33" t="s">
        <v>87</v>
      </c>
      <c r="B21" s="33" t="s">
        <v>88</v>
      </c>
      <c r="C21" s="33" t="s">
        <v>89</v>
      </c>
      <c r="D21" s="33" t="s">
        <v>110</v>
      </c>
      <c r="E21" s="33" t="s">
        <v>90</v>
      </c>
      <c r="F21" s="46">
        <v>10</v>
      </c>
      <c r="G21" s="46">
        <v>0</v>
      </c>
      <c r="H21" s="46">
        <v>10</v>
      </c>
      <c r="I21" s="46">
        <v>0</v>
      </c>
      <c r="J21" s="34">
        <v>0</v>
      </c>
      <c r="K21" s="35">
        <v>0</v>
      </c>
      <c r="L21" s="46">
        <v>0</v>
      </c>
      <c r="M21" s="34">
        <v>0</v>
      </c>
      <c r="N21" s="35">
        <f t="shared" si="0"/>
        <v>0</v>
      </c>
      <c r="O21" s="46">
        <v>0</v>
      </c>
      <c r="P21" s="46">
        <v>0</v>
      </c>
      <c r="Q21" s="46">
        <v>0</v>
      </c>
      <c r="R21" s="34">
        <v>0</v>
      </c>
      <c r="S21" s="35">
        <v>0</v>
      </c>
      <c r="T21" s="34">
        <v>0</v>
      </c>
    </row>
    <row r="22" spans="1:20" ht="19.5" customHeight="1">
      <c r="A22" s="33" t="s">
        <v>91</v>
      </c>
      <c r="B22" s="33" t="s">
        <v>92</v>
      </c>
      <c r="C22" s="33" t="s">
        <v>102</v>
      </c>
      <c r="D22" s="33" t="s">
        <v>110</v>
      </c>
      <c r="E22" s="33" t="s">
        <v>111</v>
      </c>
      <c r="F22" s="46">
        <v>260.9</v>
      </c>
      <c r="G22" s="46">
        <v>0</v>
      </c>
      <c r="H22" s="46">
        <v>260.9</v>
      </c>
      <c r="I22" s="46">
        <v>0</v>
      </c>
      <c r="J22" s="34">
        <v>0</v>
      </c>
      <c r="K22" s="35">
        <v>0</v>
      </c>
      <c r="L22" s="46">
        <v>0</v>
      </c>
      <c r="M22" s="34">
        <v>0</v>
      </c>
      <c r="N22" s="35">
        <f t="shared" si="0"/>
        <v>0</v>
      </c>
      <c r="O22" s="46">
        <v>0</v>
      </c>
      <c r="P22" s="46">
        <v>0</v>
      </c>
      <c r="Q22" s="46">
        <v>0</v>
      </c>
      <c r="R22" s="34">
        <v>0</v>
      </c>
      <c r="S22" s="35">
        <v>0</v>
      </c>
      <c r="T22" s="34">
        <v>0</v>
      </c>
    </row>
    <row r="23" spans="1:20" ht="19.5" customHeight="1">
      <c r="A23" s="33" t="s">
        <v>91</v>
      </c>
      <c r="B23" s="33" t="s">
        <v>95</v>
      </c>
      <c r="C23" s="33" t="s">
        <v>95</v>
      </c>
      <c r="D23" s="33" t="s">
        <v>110</v>
      </c>
      <c r="E23" s="33" t="s">
        <v>98</v>
      </c>
      <c r="F23" s="46">
        <v>11.76</v>
      </c>
      <c r="G23" s="46">
        <v>0</v>
      </c>
      <c r="H23" s="46">
        <v>11.76</v>
      </c>
      <c r="I23" s="46">
        <v>0</v>
      </c>
      <c r="J23" s="34">
        <v>0</v>
      </c>
      <c r="K23" s="35">
        <v>0</v>
      </c>
      <c r="L23" s="46">
        <v>0</v>
      </c>
      <c r="M23" s="34">
        <v>0</v>
      </c>
      <c r="N23" s="35">
        <f t="shared" si="0"/>
        <v>0</v>
      </c>
      <c r="O23" s="46">
        <v>0</v>
      </c>
      <c r="P23" s="46">
        <v>0</v>
      </c>
      <c r="Q23" s="46">
        <v>0</v>
      </c>
      <c r="R23" s="34">
        <v>0</v>
      </c>
      <c r="S23" s="35">
        <v>0</v>
      </c>
      <c r="T23" s="34">
        <v>0</v>
      </c>
    </row>
    <row r="24" spans="1:20" ht="19.5" customHeight="1">
      <c r="A24" s="33" t="s">
        <v>91</v>
      </c>
      <c r="B24" s="33" t="s">
        <v>95</v>
      </c>
      <c r="C24" s="33" t="s">
        <v>112</v>
      </c>
      <c r="D24" s="33" t="s">
        <v>110</v>
      </c>
      <c r="E24" s="33" t="s">
        <v>113</v>
      </c>
      <c r="F24" s="46">
        <v>4.7</v>
      </c>
      <c r="G24" s="46">
        <v>0</v>
      </c>
      <c r="H24" s="46">
        <v>4.7</v>
      </c>
      <c r="I24" s="46">
        <v>0</v>
      </c>
      <c r="J24" s="34">
        <v>0</v>
      </c>
      <c r="K24" s="35">
        <v>0</v>
      </c>
      <c r="L24" s="46">
        <v>0</v>
      </c>
      <c r="M24" s="34">
        <v>0</v>
      </c>
      <c r="N24" s="35">
        <f t="shared" si="0"/>
        <v>0</v>
      </c>
      <c r="O24" s="46">
        <v>0</v>
      </c>
      <c r="P24" s="46">
        <v>0</v>
      </c>
      <c r="Q24" s="46">
        <v>0</v>
      </c>
      <c r="R24" s="34">
        <v>0</v>
      </c>
      <c r="S24" s="35">
        <v>0</v>
      </c>
      <c r="T24" s="34">
        <v>0</v>
      </c>
    </row>
    <row r="25" spans="1:20" ht="19.5" customHeight="1">
      <c r="A25" s="33" t="s">
        <v>91</v>
      </c>
      <c r="B25" s="33" t="s">
        <v>99</v>
      </c>
      <c r="C25" s="33" t="s">
        <v>84</v>
      </c>
      <c r="D25" s="33" t="s">
        <v>110</v>
      </c>
      <c r="E25" s="33" t="s">
        <v>100</v>
      </c>
      <c r="F25" s="46">
        <v>100</v>
      </c>
      <c r="G25" s="46">
        <v>0</v>
      </c>
      <c r="H25" s="46">
        <v>100</v>
      </c>
      <c r="I25" s="46">
        <v>0</v>
      </c>
      <c r="J25" s="34">
        <v>0</v>
      </c>
      <c r="K25" s="35">
        <v>0</v>
      </c>
      <c r="L25" s="46">
        <v>0</v>
      </c>
      <c r="M25" s="34">
        <v>0</v>
      </c>
      <c r="N25" s="35">
        <f t="shared" si="0"/>
        <v>0</v>
      </c>
      <c r="O25" s="46">
        <v>0</v>
      </c>
      <c r="P25" s="46">
        <v>0</v>
      </c>
      <c r="Q25" s="46">
        <v>0</v>
      </c>
      <c r="R25" s="34">
        <v>0</v>
      </c>
      <c r="S25" s="35">
        <v>0</v>
      </c>
      <c r="T25" s="34">
        <v>0</v>
      </c>
    </row>
    <row r="26" spans="1:20" ht="19.5" customHeight="1">
      <c r="A26" s="33" t="s">
        <v>101</v>
      </c>
      <c r="B26" s="33" t="s">
        <v>102</v>
      </c>
      <c r="C26" s="33" t="s">
        <v>103</v>
      </c>
      <c r="D26" s="33" t="s">
        <v>110</v>
      </c>
      <c r="E26" s="33" t="s">
        <v>104</v>
      </c>
      <c r="F26" s="46">
        <v>5.29</v>
      </c>
      <c r="G26" s="46">
        <v>0</v>
      </c>
      <c r="H26" s="46">
        <v>5.29</v>
      </c>
      <c r="I26" s="46">
        <v>0</v>
      </c>
      <c r="J26" s="34">
        <v>0</v>
      </c>
      <c r="K26" s="35">
        <v>0</v>
      </c>
      <c r="L26" s="46">
        <v>0</v>
      </c>
      <c r="M26" s="34">
        <v>0</v>
      </c>
      <c r="N26" s="35">
        <f t="shared" si="0"/>
        <v>0</v>
      </c>
      <c r="O26" s="46">
        <v>0</v>
      </c>
      <c r="P26" s="46">
        <v>0</v>
      </c>
      <c r="Q26" s="46">
        <v>0</v>
      </c>
      <c r="R26" s="34">
        <v>0</v>
      </c>
      <c r="S26" s="35">
        <v>0</v>
      </c>
      <c r="T26" s="34">
        <v>0</v>
      </c>
    </row>
    <row r="27" spans="1:20" ht="19.5" customHeight="1">
      <c r="A27" s="33" t="s">
        <v>106</v>
      </c>
      <c r="B27" s="33" t="s">
        <v>103</v>
      </c>
      <c r="C27" s="33" t="s">
        <v>92</v>
      </c>
      <c r="D27" s="33" t="s">
        <v>110</v>
      </c>
      <c r="E27" s="33" t="s">
        <v>107</v>
      </c>
      <c r="F27" s="46">
        <v>7.15</v>
      </c>
      <c r="G27" s="46">
        <v>0</v>
      </c>
      <c r="H27" s="46">
        <v>7.15</v>
      </c>
      <c r="I27" s="46">
        <v>0</v>
      </c>
      <c r="J27" s="34">
        <v>0</v>
      </c>
      <c r="K27" s="35">
        <v>0</v>
      </c>
      <c r="L27" s="46">
        <v>0</v>
      </c>
      <c r="M27" s="34">
        <v>0</v>
      </c>
      <c r="N27" s="35">
        <f t="shared" si="0"/>
        <v>0</v>
      </c>
      <c r="O27" s="46">
        <v>0</v>
      </c>
      <c r="P27" s="46">
        <v>0</v>
      </c>
      <c r="Q27" s="46">
        <v>0</v>
      </c>
      <c r="R27" s="34">
        <v>0</v>
      </c>
      <c r="S27" s="35">
        <v>0</v>
      </c>
      <c r="T27" s="34">
        <v>0</v>
      </c>
    </row>
  </sheetData>
  <sheetProtection/>
  <mergeCells count="22">
    <mergeCell ref="Q5:Q6"/>
    <mergeCell ref="R5:R6"/>
    <mergeCell ref="S4:S6"/>
    <mergeCell ref="T4:T6"/>
    <mergeCell ref="M4:M6"/>
    <mergeCell ref="N5:N6"/>
    <mergeCell ref="O5:O6"/>
    <mergeCell ref="P5:P6"/>
    <mergeCell ref="A5:C5"/>
    <mergeCell ref="D5:D6"/>
    <mergeCell ref="E5:E6"/>
    <mergeCell ref="F4:F6"/>
    <mergeCell ref="A2:T2"/>
    <mergeCell ref="A4:E4"/>
    <mergeCell ref="K4:L4"/>
    <mergeCell ref="N4:R4"/>
    <mergeCell ref="G4:G6"/>
    <mergeCell ref="H4:H6"/>
    <mergeCell ref="I4:I6"/>
    <mergeCell ref="J4:J6"/>
    <mergeCell ref="K5:K6"/>
    <mergeCell ref="L5:L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workbookViewId="0" topLeftCell="A1">
      <selection activeCell="H19" sqref="H19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6"/>
      <c r="B1" s="91"/>
      <c r="C1" s="91"/>
      <c r="D1" s="91"/>
      <c r="E1" s="91"/>
      <c r="F1" s="91"/>
      <c r="G1" s="91"/>
      <c r="H1" s="91"/>
      <c r="I1" s="91"/>
      <c r="J1" s="97" t="s">
        <v>114</v>
      </c>
    </row>
    <row r="2" spans="1:10" ht="19.5" customHeight="1">
      <c r="A2" s="113" t="s">
        <v>115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9.5" customHeight="1">
      <c r="A3" s="64" t="s">
        <v>0</v>
      </c>
      <c r="B3" s="64"/>
      <c r="C3" s="64"/>
      <c r="D3" s="64"/>
      <c r="E3" s="64"/>
      <c r="F3" s="92"/>
      <c r="G3" s="92"/>
      <c r="H3" s="92"/>
      <c r="I3" s="92"/>
      <c r="J3" s="26" t="s">
        <v>5</v>
      </c>
    </row>
    <row r="4" spans="1:10" ht="19.5" customHeight="1">
      <c r="A4" s="135" t="s">
        <v>57</v>
      </c>
      <c r="B4" s="136"/>
      <c r="C4" s="136"/>
      <c r="D4" s="136"/>
      <c r="E4" s="137"/>
      <c r="F4" s="142" t="s">
        <v>58</v>
      </c>
      <c r="G4" s="143" t="s">
        <v>116</v>
      </c>
      <c r="H4" s="144" t="s">
        <v>117</v>
      </c>
      <c r="I4" s="144" t="s">
        <v>118</v>
      </c>
      <c r="J4" s="139" t="s">
        <v>119</v>
      </c>
    </row>
    <row r="5" spans="1:10" ht="19.5" customHeight="1">
      <c r="A5" s="135" t="s">
        <v>68</v>
      </c>
      <c r="B5" s="136"/>
      <c r="C5" s="137"/>
      <c r="D5" s="138" t="s">
        <v>69</v>
      </c>
      <c r="E5" s="140" t="s">
        <v>120</v>
      </c>
      <c r="F5" s="143"/>
      <c r="G5" s="143"/>
      <c r="H5" s="144"/>
      <c r="I5" s="144"/>
      <c r="J5" s="139"/>
    </row>
    <row r="6" spans="1:10" ht="15" customHeight="1">
      <c r="A6" s="93" t="s">
        <v>78</v>
      </c>
      <c r="B6" s="93" t="s">
        <v>79</v>
      </c>
      <c r="C6" s="94" t="s">
        <v>80</v>
      </c>
      <c r="D6" s="139"/>
      <c r="E6" s="141"/>
      <c r="F6" s="143"/>
      <c r="G6" s="143"/>
      <c r="H6" s="144"/>
      <c r="I6" s="144"/>
      <c r="J6" s="139"/>
    </row>
    <row r="7" spans="1:10" ht="19.5" customHeight="1">
      <c r="A7" s="95" t="s">
        <v>38</v>
      </c>
      <c r="B7" s="95" t="s">
        <v>38</v>
      </c>
      <c r="C7" s="95" t="s">
        <v>38</v>
      </c>
      <c r="D7" s="96" t="s">
        <v>38</v>
      </c>
      <c r="E7" s="96" t="s">
        <v>58</v>
      </c>
      <c r="F7" s="80">
        <f aca="true" t="shared" si="0" ref="F7:F27">SUM(G7:J7)</f>
        <v>5829.2</v>
      </c>
      <c r="G7" s="80">
        <v>1463.32</v>
      </c>
      <c r="H7" s="80">
        <v>4365.88</v>
      </c>
      <c r="I7" s="80">
        <v>0</v>
      </c>
      <c r="J7" s="98">
        <v>0</v>
      </c>
    </row>
    <row r="8" spans="1:10" ht="19.5" customHeight="1">
      <c r="A8" s="95" t="s">
        <v>38</v>
      </c>
      <c r="B8" s="95" t="s">
        <v>38</v>
      </c>
      <c r="C8" s="95" t="s">
        <v>38</v>
      </c>
      <c r="D8" s="96" t="s">
        <v>38</v>
      </c>
      <c r="E8" s="96" t="s">
        <v>81</v>
      </c>
      <c r="F8" s="80">
        <f t="shared" si="0"/>
        <v>5429.4</v>
      </c>
      <c r="G8" s="80">
        <v>1347.22</v>
      </c>
      <c r="H8" s="80">
        <v>4082.18</v>
      </c>
      <c r="I8" s="80">
        <v>0</v>
      </c>
      <c r="J8" s="98">
        <v>0</v>
      </c>
    </row>
    <row r="9" spans="1:10" ht="19.5" customHeight="1">
      <c r="A9" s="95" t="s">
        <v>38</v>
      </c>
      <c r="B9" s="95" t="s">
        <v>38</v>
      </c>
      <c r="C9" s="95" t="s">
        <v>38</v>
      </c>
      <c r="D9" s="96" t="s">
        <v>38</v>
      </c>
      <c r="E9" s="96" t="s">
        <v>82</v>
      </c>
      <c r="F9" s="80">
        <f t="shared" si="0"/>
        <v>5429.4</v>
      </c>
      <c r="G9" s="80">
        <v>1347.22</v>
      </c>
      <c r="H9" s="80">
        <v>4082.18</v>
      </c>
      <c r="I9" s="80">
        <v>0</v>
      </c>
      <c r="J9" s="98">
        <v>0</v>
      </c>
    </row>
    <row r="10" spans="1:10" ht="19.5" customHeight="1">
      <c r="A10" s="95" t="s">
        <v>83</v>
      </c>
      <c r="B10" s="95" t="s">
        <v>84</v>
      </c>
      <c r="C10" s="95" t="s">
        <v>84</v>
      </c>
      <c r="D10" s="96" t="s">
        <v>85</v>
      </c>
      <c r="E10" s="96" t="s">
        <v>86</v>
      </c>
      <c r="F10" s="80">
        <f t="shared" si="0"/>
        <v>107.07</v>
      </c>
      <c r="G10" s="80">
        <v>0</v>
      </c>
      <c r="H10" s="80">
        <v>107.07</v>
      </c>
      <c r="I10" s="80">
        <v>0</v>
      </c>
      <c r="J10" s="98">
        <v>0</v>
      </c>
    </row>
    <row r="11" spans="1:10" ht="19.5" customHeight="1">
      <c r="A11" s="95" t="s">
        <v>87</v>
      </c>
      <c r="B11" s="95" t="s">
        <v>88</v>
      </c>
      <c r="C11" s="95" t="s">
        <v>89</v>
      </c>
      <c r="D11" s="96" t="s">
        <v>85</v>
      </c>
      <c r="E11" s="96" t="s">
        <v>90</v>
      </c>
      <c r="F11" s="80">
        <f t="shared" si="0"/>
        <v>92</v>
      </c>
      <c r="G11" s="80">
        <v>92</v>
      </c>
      <c r="H11" s="80">
        <v>0</v>
      </c>
      <c r="I11" s="80">
        <v>0</v>
      </c>
      <c r="J11" s="98">
        <v>0</v>
      </c>
    </row>
    <row r="12" spans="1:10" ht="19.5" customHeight="1">
      <c r="A12" s="95" t="s">
        <v>91</v>
      </c>
      <c r="B12" s="95" t="s">
        <v>92</v>
      </c>
      <c r="C12" s="95" t="s">
        <v>93</v>
      </c>
      <c r="D12" s="96" t="s">
        <v>85</v>
      </c>
      <c r="E12" s="96" t="s">
        <v>94</v>
      </c>
      <c r="F12" s="80">
        <f t="shared" si="0"/>
        <v>1375.9099999999999</v>
      </c>
      <c r="G12" s="80">
        <v>950.8</v>
      </c>
      <c r="H12" s="80">
        <v>425.11</v>
      </c>
      <c r="I12" s="80">
        <v>0</v>
      </c>
      <c r="J12" s="98">
        <v>0</v>
      </c>
    </row>
    <row r="13" spans="1:10" ht="19.5" customHeight="1">
      <c r="A13" s="95" t="s">
        <v>91</v>
      </c>
      <c r="B13" s="95" t="s">
        <v>95</v>
      </c>
      <c r="C13" s="95" t="s">
        <v>96</v>
      </c>
      <c r="D13" s="96" t="s">
        <v>85</v>
      </c>
      <c r="E13" s="96" t="s">
        <v>97</v>
      </c>
      <c r="F13" s="80">
        <f t="shared" si="0"/>
        <v>17.51</v>
      </c>
      <c r="G13" s="80">
        <v>17.51</v>
      </c>
      <c r="H13" s="80">
        <v>0</v>
      </c>
      <c r="I13" s="80">
        <v>0</v>
      </c>
      <c r="J13" s="98">
        <v>0</v>
      </c>
    </row>
    <row r="14" spans="1:10" ht="19.5" customHeight="1">
      <c r="A14" s="95" t="s">
        <v>91</v>
      </c>
      <c r="B14" s="95" t="s">
        <v>95</v>
      </c>
      <c r="C14" s="95" t="s">
        <v>95</v>
      </c>
      <c r="D14" s="96" t="s">
        <v>85</v>
      </c>
      <c r="E14" s="96" t="s">
        <v>98</v>
      </c>
      <c r="F14" s="80">
        <f t="shared" si="0"/>
        <v>110.15</v>
      </c>
      <c r="G14" s="80">
        <v>110.15</v>
      </c>
      <c r="H14" s="80">
        <v>0</v>
      </c>
      <c r="I14" s="80">
        <v>0</v>
      </c>
      <c r="J14" s="98">
        <v>0</v>
      </c>
    </row>
    <row r="15" spans="1:10" ht="19.5" customHeight="1">
      <c r="A15" s="95" t="s">
        <v>91</v>
      </c>
      <c r="B15" s="95" t="s">
        <v>99</v>
      </c>
      <c r="C15" s="95" t="s">
        <v>84</v>
      </c>
      <c r="D15" s="96" t="s">
        <v>85</v>
      </c>
      <c r="E15" s="96" t="s">
        <v>100</v>
      </c>
      <c r="F15" s="80">
        <f t="shared" si="0"/>
        <v>3550</v>
      </c>
      <c r="G15" s="80">
        <v>0</v>
      </c>
      <c r="H15" s="80">
        <v>3550</v>
      </c>
      <c r="I15" s="80">
        <v>0</v>
      </c>
      <c r="J15" s="98">
        <v>0</v>
      </c>
    </row>
    <row r="16" spans="1:10" ht="19.5" customHeight="1">
      <c r="A16" s="95" t="s">
        <v>101</v>
      </c>
      <c r="B16" s="95" t="s">
        <v>102</v>
      </c>
      <c r="C16" s="95" t="s">
        <v>103</v>
      </c>
      <c r="D16" s="96" t="s">
        <v>85</v>
      </c>
      <c r="E16" s="96" t="s">
        <v>104</v>
      </c>
      <c r="F16" s="80">
        <f t="shared" si="0"/>
        <v>67.71</v>
      </c>
      <c r="G16" s="80">
        <v>67.71</v>
      </c>
      <c r="H16" s="80">
        <v>0</v>
      </c>
      <c r="I16" s="80">
        <v>0</v>
      </c>
      <c r="J16" s="98">
        <v>0</v>
      </c>
    </row>
    <row r="17" spans="1:10" ht="19.5" customHeight="1">
      <c r="A17" s="95" t="s">
        <v>101</v>
      </c>
      <c r="B17" s="95" t="s">
        <v>102</v>
      </c>
      <c r="C17" s="95" t="s">
        <v>89</v>
      </c>
      <c r="D17" s="96" t="s">
        <v>85</v>
      </c>
      <c r="E17" s="96" t="s">
        <v>105</v>
      </c>
      <c r="F17" s="80">
        <f t="shared" si="0"/>
        <v>18.77</v>
      </c>
      <c r="G17" s="80">
        <v>18.77</v>
      </c>
      <c r="H17" s="80">
        <v>0</v>
      </c>
      <c r="I17" s="80">
        <v>0</v>
      </c>
      <c r="J17" s="98">
        <v>0</v>
      </c>
    </row>
    <row r="18" spans="1:10" ht="19.5" customHeight="1">
      <c r="A18" s="95" t="s">
        <v>106</v>
      </c>
      <c r="B18" s="95" t="s">
        <v>103</v>
      </c>
      <c r="C18" s="95" t="s">
        <v>92</v>
      </c>
      <c r="D18" s="96" t="s">
        <v>85</v>
      </c>
      <c r="E18" s="96" t="s">
        <v>107</v>
      </c>
      <c r="F18" s="80">
        <f t="shared" si="0"/>
        <v>90.28</v>
      </c>
      <c r="G18" s="80">
        <v>90.28</v>
      </c>
      <c r="H18" s="80">
        <v>0</v>
      </c>
      <c r="I18" s="80">
        <v>0</v>
      </c>
      <c r="J18" s="98">
        <v>0</v>
      </c>
    </row>
    <row r="19" spans="1:10" ht="19.5" customHeight="1">
      <c r="A19" s="95" t="s">
        <v>38</v>
      </c>
      <c r="B19" s="95" t="s">
        <v>38</v>
      </c>
      <c r="C19" s="95" t="s">
        <v>38</v>
      </c>
      <c r="D19" s="96" t="s">
        <v>38</v>
      </c>
      <c r="E19" s="96" t="s">
        <v>108</v>
      </c>
      <c r="F19" s="80">
        <f t="shared" si="0"/>
        <v>399.79999999999995</v>
      </c>
      <c r="G19" s="80">
        <v>116.1</v>
      </c>
      <c r="H19" s="80">
        <v>283.7</v>
      </c>
      <c r="I19" s="80">
        <v>0</v>
      </c>
      <c r="J19" s="98">
        <v>0</v>
      </c>
    </row>
    <row r="20" spans="1:10" ht="19.5" customHeight="1">
      <c r="A20" s="95" t="s">
        <v>38</v>
      </c>
      <c r="B20" s="95" t="s">
        <v>38</v>
      </c>
      <c r="C20" s="95" t="s">
        <v>38</v>
      </c>
      <c r="D20" s="96" t="s">
        <v>38</v>
      </c>
      <c r="E20" s="96" t="s">
        <v>109</v>
      </c>
      <c r="F20" s="80">
        <f t="shared" si="0"/>
        <v>399.79999999999995</v>
      </c>
      <c r="G20" s="80">
        <v>116.1</v>
      </c>
      <c r="H20" s="80">
        <v>283.7</v>
      </c>
      <c r="I20" s="80">
        <v>0</v>
      </c>
      <c r="J20" s="98">
        <v>0</v>
      </c>
    </row>
    <row r="21" spans="1:10" ht="19.5" customHeight="1">
      <c r="A21" s="95" t="s">
        <v>87</v>
      </c>
      <c r="B21" s="95" t="s">
        <v>88</v>
      </c>
      <c r="C21" s="95" t="s">
        <v>89</v>
      </c>
      <c r="D21" s="96" t="s">
        <v>110</v>
      </c>
      <c r="E21" s="96" t="s">
        <v>90</v>
      </c>
      <c r="F21" s="80">
        <f t="shared" si="0"/>
        <v>10</v>
      </c>
      <c r="G21" s="80">
        <v>10</v>
      </c>
      <c r="H21" s="80">
        <v>0</v>
      </c>
      <c r="I21" s="80">
        <v>0</v>
      </c>
      <c r="J21" s="98">
        <v>0</v>
      </c>
    </row>
    <row r="22" spans="1:10" ht="19.5" customHeight="1">
      <c r="A22" s="95" t="s">
        <v>91</v>
      </c>
      <c r="B22" s="95" t="s">
        <v>92</v>
      </c>
      <c r="C22" s="95" t="s">
        <v>102</v>
      </c>
      <c r="D22" s="96" t="s">
        <v>110</v>
      </c>
      <c r="E22" s="96" t="s">
        <v>111</v>
      </c>
      <c r="F22" s="80">
        <f t="shared" si="0"/>
        <v>260.9</v>
      </c>
      <c r="G22" s="80">
        <v>77.2</v>
      </c>
      <c r="H22" s="80">
        <v>183.7</v>
      </c>
      <c r="I22" s="80">
        <v>0</v>
      </c>
      <c r="J22" s="98">
        <v>0</v>
      </c>
    </row>
    <row r="23" spans="1:10" ht="19.5" customHeight="1">
      <c r="A23" s="95" t="s">
        <v>91</v>
      </c>
      <c r="B23" s="95" t="s">
        <v>95</v>
      </c>
      <c r="C23" s="95" t="s">
        <v>95</v>
      </c>
      <c r="D23" s="96" t="s">
        <v>110</v>
      </c>
      <c r="E23" s="96" t="s">
        <v>98</v>
      </c>
      <c r="F23" s="80">
        <f t="shared" si="0"/>
        <v>11.76</v>
      </c>
      <c r="G23" s="80">
        <v>11.76</v>
      </c>
      <c r="H23" s="80">
        <v>0</v>
      </c>
      <c r="I23" s="80">
        <v>0</v>
      </c>
      <c r="J23" s="98">
        <v>0</v>
      </c>
    </row>
    <row r="24" spans="1:10" ht="19.5" customHeight="1">
      <c r="A24" s="95" t="s">
        <v>91</v>
      </c>
      <c r="B24" s="95" t="s">
        <v>95</v>
      </c>
      <c r="C24" s="95" t="s">
        <v>112</v>
      </c>
      <c r="D24" s="96" t="s">
        <v>110</v>
      </c>
      <c r="E24" s="96" t="s">
        <v>113</v>
      </c>
      <c r="F24" s="80">
        <f t="shared" si="0"/>
        <v>4.7</v>
      </c>
      <c r="G24" s="80">
        <v>4.7</v>
      </c>
      <c r="H24" s="80">
        <v>0</v>
      </c>
      <c r="I24" s="80">
        <v>0</v>
      </c>
      <c r="J24" s="98">
        <v>0</v>
      </c>
    </row>
    <row r="25" spans="1:10" ht="19.5" customHeight="1">
      <c r="A25" s="95" t="s">
        <v>91</v>
      </c>
      <c r="B25" s="95" t="s">
        <v>99</v>
      </c>
      <c r="C25" s="95" t="s">
        <v>84</v>
      </c>
      <c r="D25" s="96" t="s">
        <v>110</v>
      </c>
      <c r="E25" s="96" t="s">
        <v>100</v>
      </c>
      <c r="F25" s="80">
        <f t="shared" si="0"/>
        <v>100</v>
      </c>
      <c r="G25" s="80">
        <v>0</v>
      </c>
      <c r="H25" s="80">
        <v>100</v>
      </c>
      <c r="I25" s="80">
        <v>0</v>
      </c>
      <c r="J25" s="98">
        <v>0</v>
      </c>
    </row>
    <row r="26" spans="1:10" ht="19.5" customHeight="1">
      <c r="A26" s="95" t="s">
        <v>101</v>
      </c>
      <c r="B26" s="95" t="s">
        <v>102</v>
      </c>
      <c r="C26" s="95" t="s">
        <v>103</v>
      </c>
      <c r="D26" s="96" t="s">
        <v>110</v>
      </c>
      <c r="E26" s="96" t="s">
        <v>104</v>
      </c>
      <c r="F26" s="80">
        <f t="shared" si="0"/>
        <v>5.29</v>
      </c>
      <c r="G26" s="80">
        <v>5.29</v>
      </c>
      <c r="H26" s="80">
        <v>0</v>
      </c>
      <c r="I26" s="80">
        <v>0</v>
      </c>
      <c r="J26" s="98">
        <v>0</v>
      </c>
    </row>
    <row r="27" spans="1:10" ht="19.5" customHeight="1">
      <c r="A27" s="95" t="s">
        <v>106</v>
      </c>
      <c r="B27" s="95" t="s">
        <v>103</v>
      </c>
      <c r="C27" s="95" t="s">
        <v>92</v>
      </c>
      <c r="D27" s="96" t="s">
        <v>110</v>
      </c>
      <c r="E27" s="96" t="s">
        <v>107</v>
      </c>
      <c r="F27" s="80">
        <f t="shared" si="0"/>
        <v>7.15</v>
      </c>
      <c r="G27" s="80">
        <v>7.15</v>
      </c>
      <c r="H27" s="80">
        <v>0</v>
      </c>
      <c r="I27" s="80">
        <v>0</v>
      </c>
      <c r="J27" s="9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E16" sqref="E16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63"/>
      <c r="B1" s="63"/>
      <c r="C1" s="63"/>
      <c r="D1" s="63"/>
      <c r="E1" s="63"/>
      <c r="F1" s="63"/>
      <c r="G1" s="63"/>
      <c r="H1" s="38" t="s">
        <v>121</v>
      </c>
    </row>
    <row r="2" spans="1:8" ht="20.25" customHeight="1">
      <c r="A2" s="113" t="s">
        <v>122</v>
      </c>
      <c r="B2" s="113"/>
      <c r="C2" s="113"/>
      <c r="D2" s="113"/>
      <c r="E2" s="113"/>
      <c r="F2" s="113"/>
      <c r="G2" s="113"/>
      <c r="H2" s="113"/>
    </row>
    <row r="3" spans="1:8" ht="20.25" customHeight="1">
      <c r="A3" s="64" t="s">
        <v>0</v>
      </c>
      <c r="B3" s="64"/>
      <c r="C3" s="36"/>
      <c r="D3" s="36"/>
      <c r="E3" s="36"/>
      <c r="F3" s="36"/>
      <c r="G3" s="36"/>
      <c r="H3" s="26" t="s">
        <v>5</v>
      </c>
    </row>
    <row r="4" spans="1:8" ht="24" customHeight="1">
      <c r="A4" s="114" t="s">
        <v>6</v>
      </c>
      <c r="B4" s="115"/>
      <c r="C4" s="114" t="s">
        <v>7</v>
      </c>
      <c r="D4" s="145"/>
      <c r="E4" s="145"/>
      <c r="F4" s="145"/>
      <c r="G4" s="145"/>
      <c r="H4" s="115"/>
    </row>
    <row r="5" spans="1:8" ht="24" customHeight="1">
      <c r="A5" s="65" t="s">
        <v>8</v>
      </c>
      <c r="B5" s="66" t="s">
        <v>9</v>
      </c>
      <c r="C5" s="65" t="s">
        <v>8</v>
      </c>
      <c r="D5" s="65" t="s">
        <v>58</v>
      </c>
      <c r="E5" s="66" t="s">
        <v>123</v>
      </c>
      <c r="F5" s="67" t="s">
        <v>124</v>
      </c>
      <c r="G5" s="65" t="s">
        <v>125</v>
      </c>
      <c r="H5" s="67" t="s">
        <v>126</v>
      </c>
    </row>
    <row r="6" spans="1:8" ht="24" customHeight="1">
      <c r="A6" s="68" t="s">
        <v>127</v>
      </c>
      <c r="B6" s="69">
        <f>SUM(B7:B9)</f>
        <v>5589.52</v>
      </c>
      <c r="C6" s="70" t="s">
        <v>128</v>
      </c>
      <c r="D6" s="69">
        <f aca="true" t="shared" si="0" ref="D6:D35">SUM(E6:H6)</f>
        <v>5829.200000000001</v>
      </c>
      <c r="E6" s="69">
        <f>SUM(E7:E35)</f>
        <v>5829.200000000001</v>
      </c>
      <c r="F6" s="69">
        <f>SUM(F7:F35)</f>
        <v>0</v>
      </c>
      <c r="G6" s="69">
        <f>SUM(G7:G35)</f>
        <v>0</v>
      </c>
      <c r="H6" s="69">
        <f>SUM(H7:H35)</f>
        <v>0</v>
      </c>
    </row>
    <row r="7" spans="1:8" ht="24" customHeight="1">
      <c r="A7" s="68" t="s">
        <v>129</v>
      </c>
      <c r="B7" s="69">
        <v>5589.52</v>
      </c>
      <c r="C7" s="70" t="s">
        <v>130</v>
      </c>
      <c r="D7" s="69">
        <f t="shared" si="0"/>
        <v>107.07</v>
      </c>
      <c r="E7" s="71">
        <v>107.07</v>
      </c>
      <c r="F7" s="71">
        <v>0</v>
      </c>
      <c r="G7" s="71">
        <v>0</v>
      </c>
      <c r="H7" s="69">
        <v>0</v>
      </c>
    </row>
    <row r="8" spans="1:8" ht="24" customHeight="1">
      <c r="A8" s="68" t="s">
        <v>131</v>
      </c>
      <c r="B8" s="69">
        <v>0</v>
      </c>
      <c r="C8" s="70" t="s">
        <v>132</v>
      </c>
      <c r="D8" s="69">
        <f t="shared" si="0"/>
        <v>0</v>
      </c>
      <c r="E8" s="71">
        <v>0</v>
      </c>
      <c r="F8" s="71">
        <v>0</v>
      </c>
      <c r="G8" s="71">
        <v>0</v>
      </c>
      <c r="H8" s="69">
        <v>0</v>
      </c>
    </row>
    <row r="9" spans="1:8" ht="24" customHeight="1">
      <c r="A9" s="68" t="s">
        <v>133</v>
      </c>
      <c r="B9" s="69">
        <v>0</v>
      </c>
      <c r="C9" s="70" t="s">
        <v>134</v>
      </c>
      <c r="D9" s="69">
        <f t="shared" si="0"/>
        <v>0</v>
      </c>
      <c r="E9" s="71">
        <v>0</v>
      </c>
      <c r="F9" s="71">
        <v>0</v>
      </c>
      <c r="G9" s="71">
        <v>0</v>
      </c>
      <c r="H9" s="69">
        <v>0</v>
      </c>
    </row>
    <row r="10" spans="1:8" ht="24" customHeight="1">
      <c r="A10" s="68" t="s">
        <v>135</v>
      </c>
      <c r="B10" s="69">
        <f>SUM(B11:B14)</f>
        <v>239.68</v>
      </c>
      <c r="C10" s="70" t="s">
        <v>136</v>
      </c>
      <c r="D10" s="69">
        <f t="shared" si="0"/>
        <v>0</v>
      </c>
      <c r="E10" s="71">
        <v>0</v>
      </c>
      <c r="F10" s="71">
        <v>0</v>
      </c>
      <c r="G10" s="71">
        <v>0</v>
      </c>
      <c r="H10" s="69">
        <v>0</v>
      </c>
    </row>
    <row r="11" spans="1:8" ht="24" customHeight="1">
      <c r="A11" s="68" t="s">
        <v>129</v>
      </c>
      <c r="B11" s="69">
        <v>239.68</v>
      </c>
      <c r="C11" s="70" t="s">
        <v>137</v>
      </c>
      <c r="D11" s="69">
        <f t="shared" si="0"/>
        <v>102</v>
      </c>
      <c r="E11" s="71">
        <v>102</v>
      </c>
      <c r="F11" s="71">
        <v>0</v>
      </c>
      <c r="G11" s="71">
        <v>0</v>
      </c>
      <c r="H11" s="69">
        <v>0</v>
      </c>
    </row>
    <row r="12" spans="1:8" ht="24" customHeight="1">
      <c r="A12" s="68" t="s">
        <v>131</v>
      </c>
      <c r="B12" s="69">
        <v>0</v>
      </c>
      <c r="C12" s="70" t="s">
        <v>138</v>
      </c>
      <c r="D12" s="69">
        <f t="shared" si="0"/>
        <v>0</v>
      </c>
      <c r="E12" s="71">
        <v>0</v>
      </c>
      <c r="F12" s="71">
        <v>0</v>
      </c>
      <c r="G12" s="71">
        <v>0</v>
      </c>
      <c r="H12" s="69">
        <v>0</v>
      </c>
    </row>
    <row r="13" spans="1:8" ht="24" customHeight="1">
      <c r="A13" s="68" t="s">
        <v>133</v>
      </c>
      <c r="B13" s="69">
        <v>0</v>
      </c>
      <c r="C13" s="70" t="s">
        <v>139</v>
      </c>
      <c r="D13" s="69">
        <f t="shared" si="0"/>
        <v>0</v>
      </c>
      <c r="E13" s="71">
        <v>0</v>
      </c>
      <c r="F13" s="71">
        <v>0</v>
      </c>
      <c r="G13" s="71">
        <v>0</v>
      </c>
      <c r="H13" s="69">
        <v>0</v>
      </c>
    </row>
    <row r="14" spans="1:8" ht="24" customHeight="1">
      <c r="A14" s="68" t="s">
        <v>140</v>
      </c>
      <c r="B14" s="69">
        <v>0</v>
      </c>
      <c r="C14" s="70" t="s">
        <v>141</v>
      </c>
      <c r="D14" s="69">
        <f t="shared" si="0"/>
        <v>5430.93</v>
      </c>
      <c r="E14" s="71">
        <v>5430.93</v>
      </c>
      <c r="F14" s="71">
        <v>0</v>
      </c>
      <c r="G14" s="71">
        <v>0</v>
      </c>
      <c r="H14" s="69">
        <v>0</v>
      </c>
    </row>
    <row r="15" spans="1:8" ht="24" customHeight="1">
      <c r="A15" s="72"/>
      <c r="B15" s="69"/>
      <c r="C15" s="73" t="s">
        <v>142</v>
      </c>
      <c r="D15" s="69">
        <f t="shared" si="0"/>
        <v>0</v>
      </c>
      <c r="E15" s="71">
        <v>0</v>
      </c>
      <c r="F15" s="71">
        <v>0</v>
      </c>
      <c r="G15" s="71">
        <v>0</v>
      </c>
      <c r="H15" s="69">
        <v>0</v>
      </c>
    </row>
    <row r="16" spans="1:8" ht="24" customHeight="1">
      <c r="A16" s="72"/>
      <c r="B16" s="69"/>
      <c r="C16" s="73" t="s">
        <v>143</v>
      </c>
      <c r="D16" s="69">
        <f t="shared" si="0"/>
        <v>91.77</v>
      </c>
      <c r="E16" s="71">
        <v>91.77</v>
      </c>
      <c r="F16" s="71">
        <v>0</v>
      </c>
      <c r="G16" s="71">
        <v>0</v>
      </c>
      <c r="H16" s="69">
        <v>0</v>
      </c>
    </row>
    <row r="17" spans="1:8" ht="24" customHeight="1">
      <c r="A17" s="72"/>
      <c r="B17" s="69"/>
      <c r="C17" s="73" t="s">
        <v>144</v>
      </c>
      <c r="D17" s="69">
        <f t="shared" si="0"/>
        <v>0</v>
      </c>
      <c r="E17" s="71">
        <v>0</v>
      </c>
      <c r="F17" s="71">
        <v>0</v>
      </c>
      <c r="G17" s="71">
        <v>0</v>
      </c>
      <c r="H17" s="69">
        <v>0</v>
      </c>
    </row>
    <row r="18" spans="1:8" ht="24" customHeight="1">
      <c r="A18" s="72"/>
      <c r="B18" s="69"/>
      <c r="C18" s="73" t="s">
        <v>145</v>
      </c>
      <c r="D18" s="69">
        <f t="shared" si="0"/>
        <v>0</v>
      </c>
      <c r="E18" s="71">
        <v>0</v>
      </c>
      <c r="F18" s="71">
        <v>0</v>
      </c>
      <c r="G18" s="71">
        <v>0</v>
      </c>
      <c r="H18" s="69">
        <v>0</v>
      </c>
    </row>
    <row r="19" spans="1:8" ht="24" customHeight="1">
      <c r="A19" s="72"/>
      <c r="B19" s="69"/>
      <c r="C19" s="73" t="s">
        <v>146</v>
      </c>
      <c r="D19" s="69">
        <f t="shared" si="0"/>
        <v>0</v>
      </c>
      <c r="E19" s="71">
        <v>0</v>
      </c>
      <c r="F19" s="71">
        <v>0</v>
      </c>
      <c r="G19" s="71">
        <v>0</v>
      </c>
      <c r="H19" s="69">
        <v>0</v>
      </c>
    </row>
    <row r="20" spans="1:8" ht="24" customHeight="1">
      <c r="A20" s="72"/>
      <c r="B20" s="69"/>
      <c r="C20" s="73" t="s">
        <v>147</v>
      </c>
      <c r="D20" s="69">
        <f t="shared" si="0"/>
        <v>0</v>
      </c>
      <c r="E20" s="71">
        <v>0</v>
      </c>
      <c r="F20" s="71">
        <v>0</v>
      </c>
      <c r="G20" s="71">
        <v>0</v>
      </c>
      <c r="H20" s="69">
        <v>0</v>
      </c>
    </row>
    <row r="21" spans="1:8" ht="24" customHeight="1">
      <c r="A21" s="72"/>
      <c r="B21" s="69"/>
      <c r="C21" s="73" t="s">
        <v>148</v>
      </c>
      <c r="D21" s="69">
        <f t="shared" si="0"/>
        <v>0</v>
      </c>
      <c r="E21" s="71">
        <v>0</v>
      </c>
      <c r="F21" s="71">
        <v>0</v>
      </c>
      <c r="G21" s="71">
        <v>0</v>
      </c>
      <c r="H21" s="69">
        <v>0</v>
      </c>
    </row>
    <row r="22" spans="1:8" ht="24" customHeight="1">
      <c r="A22" s="72"/>
      <c r="B22" s="69"/>
      <c r="C22" s="73" t="s">
        <v>149</v>
      </c>
      <c r="D22" s="69">
        <f t="shared" si="0"/>
        <v>0</v>
      </c>
      <c r="E22" s="71">
        <v>0</v>
      </c>
      <c r="F22" s="71">
        <v>0</v>
      </c>
      <c r="G22" s="71">
        <v>0</v>
      </c>
      <c r="H22" s="69">
        <v>0</v>
      </c>
    </row>
    <row r="23" spans="1:8" ht="24" customHeight="1">
      <c r="A23" s="72"/>
      <c r="B23" s="69"/>
      <c r="C23" s="73" t="s">
        <v>150</v>
      </c>
      <c r="D23" s="69">
        <f t="shared" si="0"/>
        <v>0</v>
      </c>
      <c r="E23" s="71">
        <v>0</v>
      </c>
      <c r="F23" s="71">
        <v>0</v>
      </c>
      <c r="G23" s="71">
        <v>0</v>
      </c>
      <c r="H23" s="69">
        <v>0</v>
      </c>
    </row>
    <row r="24" spans="1:8" ht="24" customHeight="1">
      <c r="A24" s="72"/>
      <c r="B24" s="69"/>
      <c r="C24" s="74" t="s">
        <v>151</v>
      </c>
      <c r="D24" s="69">
        <f t="shared" si="0"/>
        <v>0</v>
      </c>
      <c r="E24" s="71">
        <v>0</v>
      </c>
      <c r="F24" s="71">
        <v>0</v>
      </c>
      <c r="G24" s="71">
        <v>0</v>
      </c>
      <c r="H24" s="69">
        <v>0</v>
      </c>
    </row>
    <row r="25" spans="1:8" ht="24" customHeight="1">
      <c r="A25" s="75"/>
      <c r="B25" s="76"/>
      <c r="C25" s="77" t="s">
        <v>152</v>
      </c>
      <c r="D25" s="76">
        <f t="shared" si="0"/>
        <v>0</v>
      </c>
      <c r="E25" s="76">
        <v>0</v>
      </c>
      <c r="F25" s="76">
        <v>0</v>
      </c>
      <c r="G25" s="76">
        <v>0</v>
      </c>
      <c r="H25" s="76">
        <v>0</v>
      </c>
    </row>
    <row r="26" spans="1:8" ht="24" customHeight="1">
      <c r="A26" s="78"/>
      <c r="B26" s="76"/>
      <c r="C26" s="77" t="s">
        <v>153</v>
      </c>
      <c r="D26" s="76">
        <f t="shared" si="0"/>
        <v>97.43</v>
      </c>
      <c r="E26" s="76">
        <v>97.43</v>
      </c>
      <c r="F26" s="76">
        <v>0</v>
      </c>
      <c r="G26" s="76">
        <v>0</v>
      </c>
      <c r="H26" s="76">
        <v>0</v>
      </c>
    </row>
    <row r="27" spans="1:8" ht="24" customHeight="1">
      <c r="A27" s="78"/>
      <c r="B27" s="76"/>
      <c r="C27" s="77" t="s">
        <v>154</v>
      </c>
      <c r="D27" s="76">
        <f t="shared" si="0"/>
        <v>0</v>
      </c>
      <c r="E27" s="76">
        <v>0</v>
      </c>
      <c r="F27" s="76">
        <v>0</v>
      </c>
      <c r="G27" s="76">
        <v>0</v>
      </c>
      <c r="H27" s="76">
        <v>0</v>
      </c>
    </row>
    <row r="28" spans="1:8" ht="24" customHeight="1">
      <c r="A28" s="78"/>
      <c r="B28" s="76"/>
      <c r="C28" s="77" t="s">
        <v>155</v>
      </c>
      <c r="D28" s="76">
        <f t="shared" si="0"/>
        <v>0</v>
      </c>
      <c r="E28" s="76">
        <v>0</v>
      </c>
      <c r="F28" s="76">
        <v>0</v>
      </c>
      <c r="G28" s="76">
        <v>0</v>
      </c>
      <c r="H28" s="76">
        <v>0</v>
      </c>
    </row>
    <row r="29" spans="1:8" ht="24" customHeight="1">
      <c r="A29" s="78"/>
      <c r="B29" s="76"/>
      <c r="C29" s="77" t="s">
        <v>156</v>
      </c>
      <c r="D29" s="76">
        <f t="shared" si="0"/>
        <v>0</v>
      </c>
      <c r="E29" s="76">
        <v>0</v>
      </c>
      <c r="F29" s="76">
        <v>0</v>
      </c>
      <c r="G29" s="76">
        <v>0</v>
      </c>
      <c r="H29" s="76">
        <v>0</v>
      </c>
    </row>
    <row r="30" spans="1:8" ht="24" customHeight="1">
      <c r="A30" s="79"/>
      <c r="B30" s="80"/>
      <c r="C30" s="81" t="s">
        <v>157</v>
      </c>
      <c r="D30" s="82">
        <f t="shared" si="0"/>
        <v>0</v>
      </c>
      <c r="E30" s="83">
        <v>0</v>
      </c>
      <c r="F30" s="83">
        <v>0</v>
      </c>
      <c r="G30" s="83">
        <v>0</v>
      </c>
      <c r="H30" s="83">
        <v>0</v>
      </c>
    </row>
    <row r="31" spans="1:8" ht="24" customHeight="1">
      <c r="A31" s="79"/>
      <c r="B31" s="84"/>
      <c r="C31" s="77" t="s">
        <v>158</v>
      </c>
      <c r="D31" s="69">
        <f t="shared" si="0"/>
        <v>0</v>
      </c>
      <c r="E31" s="76">
        <v>0</v>
      </c>
      <c r="F31" s="76">
        <v>0</v>
      </c>
      <c r="G31" s="76">
        <v>0</v>
      </c>
      <c r="H31" s="76">
        <v>0</v>
      </c>
    </row>
    <row r="32" spans="1:8" ht="24" customHeight="1">
      <c r="A32" s="79"/>
      <c r="B32" s="84"/>
      <c r="C32" s="77" t="s">
        <v>159</v>
      </c>
      <c r="D32" s="69">
        <f t="shared" si="0"/>
        <v>0</v>
      </c>
      <c r="E32" s="76">
        <v>0</v>
      </c>
      <c r="F32" s="76">
        <v>0</v>
      </c>
      <c r="G32" s="76">
        <v>0</v>
      </c>
      <c r="H32" s="76">
        <v>0</v>
      </c>
    </row>
    <row r="33" spans="1:8" ht="24" customHeight="1">
      <c r="A33" s="79"/>
      <c r="B33" s="84"/>
      <c r="C33" s="77" t="s">
        <v>160</v>
      </c>
      <c r="D33" s="69">
        <f t="shared" si="0"/>
        <v>0</v>
      </c>
      <c r="E33" s="76">
        <v>0</v>
      </c>
      <c r="F33" s="76">
        <v>0</v>
      </c>
      <c r="G33" s="76">
        <v>0</v>
      </c>
      <c r="H33" s="76">
        <v>0</v>
      </c>
    </row>
    <row r="34" spans="1:8" ht="24" customHeight="1">
      <c r="A34" s="79"/>
      <c r="B34" s="84"/>
      <c r="C34" s="77" t="s">
        <v>161</v>
      </c>
      <c r="D34" s="69">
        <f t="shared" si="0"/>
        <v>0</v>
      </c>
      <c r="E34" s="76">
        <v>0</v>
      </c>
      <c r="F34" s="76">
        <v>0</v>
      </c>
      <c r="G34" s="76">
        <v>0</v>
      </c>
      <c r="H34" s="76">
        <v>0</v>
      </c>
    </row>
    <row r="35" spans="1:8" ht="24" customHeight="1">
      <c r="A35" s="79"/>
      <c r="B35" s="84"/>
      <c r="C35" s="77" t="s">
        <v>162</v>
      </c>
      <c r="D35" s="69">
        <f t="shared" si="0"/>
        <v>0</v>
      </c>
      <c r="E35" s="76">
        <v>0</v>
      </c>
      <c r="F35" s="76">
        <v>0</v>
      </c>
      <c r="G35" s="76">
        <v>0</v>
      </c>
      <c r="H35" s="76">
        <v>0</v>
      </c>
    </row>
    <row r="36" spans="1:8" ht="24" customHeight="1">
      <c r="A36" s="85"/>
      <c r="B36" s="86"/>
      <c r="C36" s="87"/>
      <c r="D36" s="88"/>
      <c r="E36" s="76"/>
      <c r="F36" s="76"/>
      <c r="G36" s="76" t="s">
        <v>38</v>
      </c>
      <c r="H36" s="76"/>
    </row>
    <row r="37" spans="1:8" ht="24" customHeight="1">
      <c r="A37" s="79"/>
      <c r="B37" s="84"/>
      <c r="C37" s="89" t="s">
        <v>163</v>
      </c>
      <c r="D37" s="69">
        <f>SUM(E37:H37)</f>
        <v>0</v>
      </c>
      <c r="E37" s="76">
        <f>SUM(B7,B11)-SUM(E6)</f>
        <v>0</v>
      </c>
      <c r="F37" s="76">
        <f>SUM(B8,B12)-SUM(F6)</f>
        <v>0</v>
      </c>
      <c r="G37" s="76">
        <f>SUM(B9,B13)-SUM(G6)</f>
        <v>0</v>
      </c>
      <c r="H37" s="76">
        <f>SUM(B14)-SUM(H6)</f>
        <v>0</v>
      </c>
    </row>
    <row r="38" spans="1:8" ht="24" customHeight="1">
      <c r="A38" s="79"/>
      <c r="B38" s="90"/>
      <c r="C38" s="89"/>
      <c r="D38" s="88"/>
      <c r="E38" s="76"/>
      <c r="F38" s="76"/>
      <c r="G38" s="76"/>
      <c r="H38" s="76"/>
    </row>
    <row r="39" spans="1:8" ht="24" customHeight="1">
      <c r="A39" s="85" t="s">
        <v>53</v>
      </c>
      <c r="B39" s="90">
        <f>SUM(B6,B10)</f>
        <v>5829.200000000001</v>
      </c>
      <c r="C39" s="87" t="s">
        <v>54</v>
      </c>
      <c r="D39" s="88">
        <f>SUM(D7:D37)</f>
        <v>5829.200000000001</v>
      </c>
      <c r="E39" s="88">
        <f>SUM(E7:E37)</f>
        <v>5829.200000000001</v>
      </c>
      <c r="F39" s="88">
        <f>SUM(F7:F37)</f>
        <v>0</v>
      </c>
      <c r="G39" s="88">
        <f>SUM(G7:G37)</f>
        <v>0</v>
      </c>
      <c r="H39" s="88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showGridLines="0" showZeros="0" workbookViewId="0" topLeftCell="I1">
      <selection activeCell="F10" sqref="F10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O1" s="23" t="s">
        <v>164</v>
      </c>
    </row>
    <row r="2" spans="1:41" ht="19.5" customHeight="1">
      <c r="A2" s="113" t="s">
        <v>165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</row>
    <row r="3" spans="1:41" ht="19.5" customHeight="1">
      <c r="A3" s="24" t="s">
        <v>0</v>
      </c>
      <c r="B3" s="24"/>
      <c r="C3" s="24"/>
      <c r="D3" s="24"/>
      <c r="E3" s="57"/>
      <c r="F3" s="57"/>
      <c r="G3" s="57"/>
      <c r="H3" s="57"/>
      <c r="I3" s="57"/>
      <c r="J3" s="57"/>
      <c r="K3" s="57"/>
      <c r="L3" s="57"/>
      <c r="M3" s="57"/>
      <c r="N3" s="57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53"/>
      <c r="AJ3" s="53"/>
      <c r="AK3" s="53"/>
      <c r="AL3" s="53"/>
      <c r="AO3" s="26" t="s">
        <v>5</v>
      </c>
    </row>
    <row r="4" spans="1:41" ht="19.5" customHeight="1">
      <c r="A4" s="116" t="s">
        <v>57</v>
      </c>
      <c r="B4" s="117"/>
      <c r="C4" s="117"/>
      <c r="D4" s="118"/>
      <c r="E4" s="154" t="s">
        <v>166</v>
      </c>
      <c r="F4" s="146" t="s">
        <v>167</v>
      </c>
      <c r="G4" s="147"/>
      <c r="H4" s="147"/>
      <c r="I4" s="147"/>
      <c r="J4" s="147"/>
      <c r="K4" s="147"/>
      <c r="L4" s="147"/>
      <c r="M4" s="147"/>
      <c r="N4" s="147"/>
      <c r="O4" s="148"/>
      <c r="P4" s="146" t="s">
        <v>168</v>
      </c>
      <c r="Q4" s="147"/>
      <c r="R4" s="147"/>
      <c r="S4" s="147"/>
      <c r="T4" s="147"/>
      <c r="U4" s="147"/>
      <c r="V4" s="147"/>
      <c r="W4" s="147"/>
      <c r="X4" s="147"/>
      <c r="Y4" s="148"/>
      <c r="Z4" s="146" t="s">
        <v>169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</row>
    <row r="5" spans="1:41" ht="19.5" customHeight="1">
      <c r="A5" s="149" t="s">
        <v>68</v>
      </c>
      <c r="B5" s="150"/>
      <c r="C5" s="122" t="s">
        <v>69</v>
      </c>
      <c r="D5" s="124" t="s">
        <v>120</v>
      </c>
      <c r="E5" s="155"/>
      <c r="F5" s="157" t="s">
        <v>58</v>
      </c>
      <c r="G5" s="151" t="s">
        <v>170</v>
      </c>
      <c r="H5" s="152"/>
      <c r="I5" s="153"/>
      <c r="J5" s="151" t="s">
        <v>171</v>
      </c>
      <c r="K5" s="152"/>
      <c r="L5" s="153"/>
      <c r="M5" s="151" t="s">
        <v>172</v>
      </c>
      <c r="N5" s="152"/>
      <c r="O5" s="153"/>
      <c r="P5" s="159" t="s">
        <v>58</v>
      </c>
      <c r="Q5" s="151" t="s">
        <v>170</v>
      </c>
      <c r="R5" s="152"/>
      <c r="S5" s="153"/>
      <c r="T5" s="151" t="s">
        <v>171</v>
      </c>
      <c r="U5" s="152"/>
      <c r="V5" s="153"/>
      <c r="W5" s="151" t="s">
        <v>172</v>
      </c>
      <c r="X5" s="152"/>
      <c r="Y5" s="153"/>
      <c r="Z5" s="157" t="s">
        <v>58</v>
      </c>
      <c r="AA5" s="151" t="s">
        <v>170</v>
      </c>
      <c r="AB5" s="152"/>
      <c r="AC5" s="153"/>
      <c r="AD5" s="151" t="s">
        <v>171</v>
      </c>
      <c r="AE5" s="152"/>
      <c r="AF5" s="153"/>
      <c r="AG5" s="151" t="s">
        <v>172</v>
      </c>
      <c r="AH5" s="152"/>
      <c r="AI5" s="153"/>
      <c r="AJ5" s="151" t="s">
        <v>173</v>
      </c>
      <c r="AK5" s="152"/>
      <c r="AL5" s="153"/>
      <c r="AM5" s="151" t="s">
        <v>126</v>
      </c>
      <c r="AN5" s="152"/>
      <c r="AO5" s="153"/>
    </row>
    <row r="6" spans="1:41" ht="29.25" customHeight="1">
      <c r="A6" s="58" t="s">
        <v>78</v>
      </c>
      <c r="B6" s="58" t="s">
        <v>79</v>
      </c>
      <c r="C6" s="123"/>
      <c r="D6" s="123"/>
      <c r="E6" s="156"/>
      <c r="F6" s="158"/>
      <c r="G6" s="42" t="s">
        <v>73</v>
      </c>
      <c r="H6" s="59" t="s">
        <v>116</v>
      </c>
      <c r="I6" s="59" t="s">
        <v>117</v>
      </c>
      <c r="J6" s="42" t="s">
        <v>73</v>
      </c>
      <c r="K6" s="59" t="s">
        <v>116</v>
      </c>
      <c r="L6" s="59" t="s">
        <v>117</v>
      </c>
      <c r="M6" s="42" t="s">
        <v>73</v>
      </c>
      <c r="N6" s="59" t="s">
        <v>116</v>
      </c>
      <c r="O6" s="44" t="s">
        <v>117</v>
      </c>
      <c r="P6" s="158"/>
      <c r="Q6" s="62" t="s">
        <v>73</v>
      </c>
      <c r="R6" s="32" t="s">
        <v>116</v>
      </c>
      <c r="S6" s="32" t="s">
        <v>117</v>
      </c>
      <c r="T6" s="62" t="s">
        <v>73</v>
      </c>
      <c r="U6" s="32" t="s">
        <v>116</v>
      </c>
      <c r="V6" s="31" t="s">
        <v>117</v>
      </c>
      <c r="W6" s="27" t="s">
        <v>73</v>
      </c>
      <c r="X6" s="62" t="s">
        <v>116</v>
      </c>
      <c r="Y6" s="32" t="s">
        <v>117</v>
      </c>
      <c r="Z6" s="158"/>
      <c r="AA6" s="42" t="s">
        <v>73</v>
      </c>
      <c r="AB6" s="58" t="s">
        <v>116</v>
      </c>
      <c r="AC6" s="58" t="s">
        <v>117</v>
      </c>
      <c r="AD6" s="42" t="s">
        <v>73</v>
      </c>
      <c r="AE6" s="58" t="s">
        <v>116</v>
      </c>
      <c r="AF6" s="58" t="s">
        <v>117</v>
      </c>
      <c r="AG6" s="42" t="s">
        <v>73</v>
      </c>
      <c r="AH6" s="59" t="s">
        <v>116</v>
      </c>
      <c r="AI6" s="59" t="s">
        <v>117</v>
      </c>
      <c r="AJ6" s="42" t="s">
        <v>73</v>
      </c>
      <c r="AK6" s="59" t="s">
        <v>116</v>
      </c>
      <c r="AL6" s="59" t="s">
        <v>117</v>
      </c>
      <c r="AM6" s="42" t="s">
        <v>73</v>
      </c>
      <c r="AN6" s="59" t="s">
        <v>116</v>
      </c>
      <c r="AO6" s="59" t="s">
        <v>117</v>
      </c>
    </row>
    <row r="7" spans="1:41" ht="19.5" customHeight="1">
      <c r="A7" s="33" t="s">
        <v>38</v>
      </c>
      <c r="B7" s="33" t="s">
        <v>38</v>
      </c>
      <c r="C7" s="33" t="s">
        <v>38</v>
      </c>
      <c r="D7" s="33" t="s">
        <v>58</v>
      </c>
      <c r="E7" s="46">
        <f aca="true" t="shared" si="0" ref="E7:E39">SUM(F7,P7,Z7)</f>
        <v>5829.2</v>
      </c>
      <c r="F7" s="46">
        <f aca="true" t="shared" si="1" ref="F7:F39">SUM(G7,J7,M7)</f>
        <v>5589.5199999999995</v>
      </c>
      <c r="G7" s="46">
        <f aca="true" t="shared" si="2" ref="G7:G39">SUM(H7:I7)</f>
        <v>5589.5199999999995</v>
      </c>
      <c r="H7" s="46">
        <v>1463.32</v>
      </c>
      <c r="I7" s="34">
        <v>4126.2</v>
      </c>
      <c r="J7" s="46">
        <f aca="true" t="shared" si="3" ref="J7:J39">SUM(K7:L7)</f>
        <v>0</v>
      </c>
      <c r="K7" s="46">
        <v>0</v>
      </c>
      <c r="L7" s="34">
        <v>0</v>
      </c>
      <c r="M7" s="46">
        <f aca="true" t="shared" si="4" ref="M7:M39">SUM(N7:O7)</f>
        <v>0</v>
      </c>
      <c r="N7" s="46">
        <v>0</v>
      </c>
      <c r="O7" s="34">
        <v>0</v>
      </c>
      <c r="P7" s="35">
        <f aca="true" t="shared" si="5" ref="P7:P39">SUM(Q7,T7,W7)</f>
        <v>0</v>
      </c>
      <c r="Q7" s="46">
        <f aca="true" t="shared" si="6" ref="Q7:Q39">SUM(R7:S7)</f>
        <v>0</v>
      </c>
      <c r="R7" s="46">
        <v>0</v>
      </c>
      <c r="S7" s="34">
        <v>0</v>
      </c>
      <c r="T7" s="46">
        <f aca="true" t="shared" si="7" ref="T7:T39">SUM(U7:V7)</f>
        <v>0</v>
      </c>
      <c r="U7" s="46">
        <v>0</v>
      </c>
      <c r="V7" s="46">
        <v>0</v>
      </c>
      <c r="W7" s="46">
        <f aca="true" t="shared" si="8" ref="W7:W39">SUM(X7:Y7)</f>
        <v>0</v>
      </c>
      <c r="X7" s="46">
        <v>0</v>
      </c>
      <c r="Y7" s="34">
        <v>0</v>
      </c>
      <c r="Z7" s="35">
        <f aca="true" t="shared" si="9" ref="Z7:Z39">SUM(AA7,AD7,AG7,AJ7,AM7)</f>
        <v>239.68</v>
      </c>
      <c r="AA7" s="46">
        <f aca="true" t="shared" si="10" ref="AA7:AA39">SUM(AB7:AC7)</f>
        <v>239.68</v>
      </c>
      <c r="AB7" s="46">
        <v>0</v>
      </c>
      <c r="AC7" s="34">
        <v>239.68</v>
      </c>
      <c r="AD7" s="46">
        <f aca="true" t="shared" si="11" ref="AD7:AD39">SUM(AE7:AF7)</f>
        <v>0</v>
      </c>
      <c r="AE7" s="46">
        <v>0</v>
      </c>
      <c r="AF7" s="34">
        <v>0</v>
      </c>
      <c r="AG7" s="46">
        <f aca="true" t="shared" si="12" ref="AG7:AG39">SUM(AH7:AI7)</f>
        <v>0</v>
      </c>
      <c r="AH7" s="46">
        <v>0</v>
      </c>
      <c r="AI7" s="34">
        <v>0</v>
      </c>
      <c r="AJ7" s="46">
        <f aca="true" t="shared" si="13" ref="AJ7:AJ39">SUM(AK7:AL7)</f>
        <v>0</v>
      </c>
      <c r="AK7" s="46">
        <v>0</v>
      </c>
      <c r="AL7" s="34">
        <v>0</v>
      </c>
      <c r="AM7" s="46">
        <f aca="true" t="shared" si="14" ref="AM7:AM39">SUM(AN7:AO7)</f>
        <v>0</v>
      </c>
      <c r="AN7" s="46">
        <v>0</v>
      </c>
      <c r="AO7" s="34">
        <v>0</v>
      </c>
    </row>
    <row r="8" spans="1:41" ht="19.5" customHeight="1">
      <c r="A8" s="33" t="s">
        <v>38</v>
      </c>
      <c r="B8" s="33" t="s">
        <v>38</v>
      </c>
      <c r="C8" s="33" t="s">
        <v>38</v>
      </c>
      <c r="D8" s="33" t="s">
        <v>81</v>
      </c>
      <c r="E8" s="46">
        <f t="shared" si="0"/>
        <v>5429.400000000001</v>
      </c>
      <c r="F8" s="46">
        <f t="shared" si="1"/>
        <v>5189.72</v>
      </c>
      <c r="G8" s="46">
        <f t="shared" si="2"/>
        <v>5189.72</v>
      </c>
      <c r="H8" s="46">
        <v>1347.22</v>
      </c>
      <c r="I8" s="34">
        <v>3842.5</v>
      </c>
      <c r="J8" s="46">
        <f t="shared" si="3"/>
        <v>0</v>
      </c>
      <c r="K8" s="46">
        <v>0</v>
      </c>
      <c r="L8" s="34">
        <v>0</v>
      </c>
      <c r="M8" s="46">
        <f t="shared" si="4"/>
        <v>0</v>
      </c>
      <c r="N8" s="46">
        <v>0</v>
      </c>
      <c r="O8" s="34">
        <v>0</v>
      </c>
      <c r="P8" s="35">
        <f t="shared" si="5"/>
        <v>0</v>
      </c>
      <c r="Q8" s="46">
        <f t="shared" si="6"/>
        <v>0</v>
      </c>
      <c r="R8" s="46">
        <v>0</v>
      </c>
      <c r="S8" s="34">
        <v>0</v>
      </c>
      <c r="T8" s="46">
        <f t="shared" si="7"/>
        <v>0</v>
      </c>
      <c r="U8" s="46">
        <v>0</v>
      </c>
      <c r="V8" s="46">
        <v>0</v>
      </c>
      <c r="W8" s="46">
        <f t="shared" si="8"/>
        <v>0</v>
      </c>
      <c r="X8" s="46">
        <v>0</v>
      </c>
      <c r="Y8" s="34">
        <v>0</v>
      </c>
      <c r="Z8" s="35">
        <f t="shared" si="9"/>
        <v>239.68</v>
      </c>
      <c r="AA8" s="46">
        <f t="shared" si="10"/>
        <v>239.68</v>
      </c>
      <c r="AB8" s="46">
        <v>0</v>
      </c>
      <c r="AC8" s="34">
        <v>239.68</v>
      </c>
      <c r="AD8" s="46">
        <f t="shared" si="11"/>
        <v>0</v>
      </c>
      <c r="AE8" s="46">
        <v>0</v>
      </c>
      <c r="AF8" s="34">
        <v>0</v>
      </c>
      <c r="AG8" s="46">
        <f t="shared" si="12"/>
        <v>0</v>
      </c>
      <c r="AH8" s="46">
        <v>0</v>
      </c>
      <c r="AI8" s="34">
        <v>0</v>
      </c>
      <c r="AJ8" s="46">
        <f t="shared" si="13"/>
        <v>0</v>
      </c>
      <c r="AK8" s="46">
        <v>0</v>
      </c>
      <c r="AL8" s="34">
        <v>0</v>
      </c>
      <c r="AM8" s="46">
        <f t="shared" si="14"/>
        <v>0</v>
      </c>
      <c r="AN8" s="46">
        <v>0</v>
      </c>
      <c r="AO8" s="34">
        <v>0</v>
      </c>
    </row>
    <row r="9" spans="1:41" ht="19.5" customHeight="1">
      <c r="A9" s="33" t="s">
        <v>38</v>
      </c>
      <c r="B9" s="33" t="s">
        <v>38</v>
      </c>
      <c r="C9" s="33" t="s">
        <v>38</v>
      </c>
      <c r="D9" s="33" t="s">
        <v>82</v>
      </c>
      <c r="E9" s="46">
        <f t="shared" si="0"/>
        <v>5429.400000000001</v>
      </c>
      <c r="F9" s="46">
        <f t="shared" si="1"/>
        <v>5189.72</v>
      </c>
      <c r="G9" s="46">
        <f t="shared" si="2"/>
        <v>5189.72</v>
      </c>
      <c r="H9" s="46">
        <v>1347.22</v>
      </c>
      <c r="I9" s="34">
        <v>3842.5</v>
      </c>
      <c r="J9" s="46">
        <f t="shared" si="3"/>
        <v>0</v>
      </c>
      <c r="K9" s="46">
        <v>0</v>
      </c>
      <c r="L9" s="34">
        <v>0</v>
      </c>
      <c r="M9" s="46">
        <f t="shared" si="4"/>
        <v>0</v>
      </c>
      <c r="N9" s="46">
        <v>0</v>
      </c>
      <c r="O9" s="34">
        <v>0</v>
      </c>
      <c r="P9" s="35">
        <f t="shared" si="5"/>
        <v>0</v>
      </c>
      <c r="Q9" s="46">
        <f t="shared" si="6"/>
        <v>0</v>
      </c>
      <c r="R9" s="46">
        <v>0</v>
      </c>
      <c r="S9" s="34">
        <v>0</v>
      </c>
      <c r="T9" s="46">
        <f t="shared" si="7"/>
        <v>0</v>
      </c>
      <c r="U9" s="46">
        <v>0</v>
      </c>
      <c r="V9" s="46">
        <v>0</v>
      </c>
      <c r="W9" s="46">
        <f t="shared" si="8"/>
        <v>0</v>
      </c>
      <c r="X9" s="46">
        <v>0</v>
      </c>
      <c r="Y9" s="34">
        <v>0</v>
      </c>
      <c r="Z9" s="35">
        <f t="shared" si="9"/>
        <v>239.68</v>
      </c>
      <c r="AA9" s="46">
        <f t="shared" si="10"/>
        <v>239.68</v>
      </c>
      <c r="AB9" s="46">
        <v>0</v>
      </c>
      <c r="AC9" s="34">
        <v>239.68</v>
      </c>
      <c r="AD9" s="46">
        <f t="shared" si="11"/>
        <v>0</v>
      </c>
      <c r="AE9" s="46">
        <v>0</v>
      </c>
      <c r="AF9" s="34">
        <v>0</v>
      </c>
      <c r="AG9" s="46">
        <f t="shared" si="12"/>
        <v>0</v>
      </c>
      <c r="AH9" s="46">
        <v>0</v>
      </c>
      <c r="AI9" s="34">
        <v>0</v>
      </c>
      <c r="AJ9" s="46">
        <f t="shared" si="13"/>
        <v>0</v>
      </c>
      <c r="AK9" s="46">
        <v>0</v>
      </c>
      <c r="AL9" s="34">
        <v>0</v>
      </c>
      <c r="AM9" s="46">
        <f t="shared" si="14"/>
        <v>0</v>
      </c>
      <c r="AN9" s="46">
        <v>0</v>
      </c>
      <c r="AO9" s="34">
        <v>0</v>
      </c>
    </row>
    <row r="10" spans="1:41" ht="19.5" customHeight="1">
      <c r="A10" s="33" t="s">
        <v>38</v>
      </c>
      <c r="B10" s="33" t="s">
        <v>38</v>
      </c>
      <c r="C10" s="33" t="s">
        <v>38</v>
      </c>
      <c r="D10" s="33" t="s">
        <v>174</v>
      </c>
      <c r="E10" s="46">
        <f t="shared" si="0"/>
        <v>914.45</v>
      </c>
      <c r="F10" s="46">
        <f t="shared" si="1"/>
        <v>914.45</v>
      </c>
      <c r="G10" s="46">
        <f t="shared" si="2"/>
        <v>914.45</v>
      </c>
      <c r="H10" s="46">
        <v>914.45</v>
      </c>
      <c r="I10" s="34">
        <v>0</v>
      </c>
      <c r="J10" s="46">
        <f t="shared" si="3"/>
        <v>0</v>
      </c>
      <c r="K10" s="46">
        <v>0</v>
      </c>
      <c r="L10" s="34">
        <v>0</v>
      </c>
      <c r="M10" s="46">
        <f t="shared" si="4"/>
        <v>0</v>
      </c>
      <c r="N10" s="46">
        <v>0</v>
      </c>
      <c r="O10" s="34">
        <v>0</v>
      </c>
      <c r="P10" s="35">
        <f t="shared" si="5"/>
        <v>0</v>
      </c>
      <c r="Q10" s="46">
        <f t="shared" si="6"/>
        <v>0</v>
      </c>
      <c r="R10" s="46">
        <v>0</v>
      </c>
      <c r="S10" s="34">
        <v>0</v>
      </c>
      <c r="T10" s="46">
        <f t="shared" si="7"/>
        <v>0</v>
      </c>
      <c r="U10" s="46">
        <v>0</v>
      </c>
      <c r="V10" s="46">
        <v>0</v>
      </c>
      <c r="W10" s="46">
        <f t="shared" si="8"/>
        <v>0</v>
      </c>
      <c r="X10" s="46">
        <v>0</v>
      </c>
      <c r="Y10" s="34">
        <v>0</v>
      </c>
      <c r="Z10" s="35">
        <f t="shared" si="9"/>
        <v>0</v>
      </c>
      <c r="AA10" s="46">
        <f t="shared" si="10"/>
        <v>0</v>
      </c>
      <c r="AB10" s="46">
        <v>0</v>
      </c>
      <c r="AC10" s="34">
        <v>0</v>
      </c>
      <c r="AD10" s="46">
        <f t="shared" si="11"/>
        <v>0</v>
      </c>
      <c r="AE10" s="46">
        <v>0</v>
      </c>
      <c r="AF10" s="34">
        <v>0</v>
      </c>
      <c r="AG10" s="46">
        <f t="shared" si="12"/>
        <v>0</v>
      </c>
      <c r="AH10" s="46">
        <v>0</v>
      </c>
      <c r="AI10" s="34">
        <v>0</v>
      </c>
      <c r="AJ10" s="46">
        <f t="shared" si="13"/>
        <v>0</v>
      </c>
      <c r="AK10" s="46">
        <v>0</v>
      </c>
      <c r="AL10" s="34">
        <v>0</v>
      </c>
      <c r="AM10" s="46">
        <f t="shared" si="14"/>
        <v>0</v>
      </c>
      <c r="AN10" s="46">
        <v>0</v>
      </c>
      <c r="AO10" s="34">
        <v>0</v>
      </c>
    </row>
    <row r="11" spans="1:41" ht="19.5" customHeight="1">
      <c r="A11" s="33" t="s">
        <v>175</v>
      </c>
      <c r="B11" s="33" t="s">
        <v>92</v>
      </c>
      <c r="C11" s="33" t="s">
        <v>85</v>
      </c>
      <c r="D11" s="33" t="s">
        <v>176</v>
      </c>
      <c r="E11" s="46">
        <f t="shared" si="0"/>
        <v>619.68</v>
      </c>
      <c r="F11" s="46">
        <f t="shared" si="1"/>
        <v>619.68</v>
      </c>
      <c r="G11" s="46">
        <f t="shared" si="2"/>
        <v>619.68</v>
      </c>
      <c r="H11" s="46">
        <v>619.68</v>
      </c>
      <c r="I11" s="34">
        <v>0</v>
      </c>
      <c r="J11" s="46">
        <f t="shared" si="3"/>
        <v>0</v>
      </c>
      <c r="K11" s="46">
        <v>0</v>
      </c>
      <c r="L11" s="34">
        <v>0</v>
      </c>
      <c r="M11" s="46">
        <f t="shared" si="4"/>
        <v>0</v>
      </c>
      <c r="N11" s="46">
        <v>0</v>
      </c>
      <c r="O11" s="34">
        <v>0</v>
      </c>
      <c r="P11" s="35">
        <f t="shared" si="5"/>
        <v>0</v>
      </c>
      <c r="Q11" s="46">
        <f t="shared" si="6"/>
        <v>0</v>
      </c>
      <c r="R11" s="46">
        <v>0</v>
      </c>
      <c r="S11" s="34">
        <v>0</v>
      </c>
      <c r="T11" s="46">
        <f t="shared" si="7"/>
        <v>0</v>
      </c>
      <c r="U11" s="46">
        <v>0</v>
      </c>
      <c r="V11" s="46">
        <v>0</v>
      </c>
      <c r="W11" s="46">
        <f t="shared" si="8"/>
        <v>0</v>
      </c>
      <c r="X11" s="46">
        <v>0</v>
      </c>
      <c r="Y11" s="34">
        <v>0</v>
      </c>
      <c r="Z11" s="35">
        <f t="shared" si="9"/>
        <v>0</v>
      </c>
      <c r="AA11" s="46">
        <f t="shared" si="10"/>
        <v>0</v>
      </c>
      <c r="AB11" s="46">
        <v>0</v>
      </c>
      <c r="AC11" s="34">
        <v>0</v>
      </c>
      <c r="AD11" s="46">
        <f t="shared" si="11"/>
        <v>0</v>
      </c>
      <c r="AE11" s="46">
        <v>0</v>
      </c>
      <c r="AF11" s="34">
        <v>0</v>
      </c>
      <c r="AG11" s="46">
        <f t="shared" si="12"/>
        <v>0</v>
      </c>
      <c r="AH11" s="46">
        <v>0</v>
      </c>
      <c r="AI11" s="34">
        <v>0</v>
      </c>
      <c r="AJ11" s="46">
        <f t="shared" si="13"/>
        <v>0</v>
      </c>
      <c r="AK11" s="46">
        <v>0</v>
      </c>
      <c r="AL11" s="34">
        <v>0</v>
      </c>
      <c r="AM11" s="46">
        <f t="shared" si="14"/>
        <v>0</v>
      </c>
      <c r="AN11" s="46">
        <v>0</v>
      </c>
      <c r="AO11" s="34">
        <v>0</v>
      </c>
    </row>
    <row r="12" spans="1:41" ht="19.5" customHeight="1">
      <c r="A12" s="33" t="s">
        <v>175</v>
      </c>
      <c r="B12" s="33" t="s">
        <v>103</v>
      </c>
      <c r="C12" s="33" t="s">
        <v>85</v>
      </c>
      <c r="D12" s="33" t="s">
        <v>177</v>
      </c>
      <c r="E12" s="46">
        <f t="shared" si="0"/>
        <v>196.63</v>
      </c>
      <c r="F12" s="46">
        <f t="shared" si="1"/>
        <v>196.63</v>
      </c>
      <c r="G12" s="46">
        <f t="shared" si="2"/>
        <v>196.63</v>
      </c>
      <c r="H12" s="46">
        <v>196.63</v>
      </c>
      <c r="I12" s="34">
        <v>0</v>
      </c>
      <c r="J12" s="46">
        <f t="shared" si="3"/>
        <v>0</v>
      </c>
      <c r="K12" s="46">
        <v>0</v>
      </c>
      <c r="L12" s="34">
        <v>0</v>
      </c>
      <c r="M12" s="46">
        <f t="shared" si="4"/>
        <v>0</v>
      </c>
      <c r="N12" s="46">
        <v>0</v>
      </c>
      <c r="O12" s="34">
        <v>0</v>
      </c>
      <c r="P12" s="35">
        <f t="shared" si="5"/>
        <v>0</v>
      </c>
      <c r="Q12" s="46">
        <f t="shared" si="6"/>
        <v>0</v>
      </c>
      <c r="R12" s="46">
        <v>0</v>
      </c>
      <c r="S12" s="34">
        <v>0</v>
      </c>
      <c r="T12" s="46">
        <f t="shared" si="7"/>
        <v>0</v>
      </c>
      <c r="U12" s="46">
        <v>0</v>
      </c>
      <c r="V12" s="46">
        <v>0</v>
      </c>
      <c r="W12" s="46">
        <f t="shared" si="8"/>
        <v>0</v>
      </c>
      <c r="X12" s="46">
        <v>0</v>
      </c>
      <c r="Y12" s="34">
        <v>0</v>
      </c>
      <c r="Z12" s="35">
        <f t="shared" si="9"/>
        <v>0</v>
      </c>
      <c r="AA12" s="46">
        <f t="shared" si="10"/>
        <v>0</v>
      </c>
      <c r="AB12" s="46">
        <v>0</v>
      </c>
      <c r="AC12" s="34">
        <v>0</v>
      </c>
      <c r="AD12" s="46">
        <f t="shared" si="11"/>
        <v>0</v>
      </c>
      <c r="AE12" s="46">
        <v>0</v>
      </c>
      <c r="AF12" s="34">
        <v>0</v>
      </c>
      <c r="AG12" s="46">
        <f t="shared" si="12"/>
        <v>0</v>
      </c>
      <c r="AH12" s="46">
        <v>0</v>
      </c>
      <c r="AI12" s="34">
        <v>0</v>
      </c>
      <c r="AJ12" s="46">
        <f t="shared" si="13"/>
        <v>0</v>
      </c>
      <c r="AK12" s="46">
        <v>0</v>
      </c>
      <c r="AL12" s="34">
        <v>0</v>
      </c>
      <c r="AM12" s="46">
        <f t="shared" si="14"/>
        <v>0</v>
      </c>
      <c r="AN12" s="46">
        <v>0</v>
      </c>
      <c r="AO12" s="34">
        <v>0</v>
      </c>
    </row>
    <row r="13" spans="1:41" ht="19.5" customHeight="1">
      <c r="A13" s="33" t="s">
        <v>175</v>
      </c>
      <c r="B13" s="33" t="s">
        <v>89</v>
      </c>
      <c r="C13" s="33" t="s">
        <v>85</v>
      </c>
      <c r="D13" s="33" t="s">
        <v>178</v>
      </c>
      <c r="E13" s="46">
        <f t="shared" si="0"/>
        <v>90.28</v>
      </c>
      <c r="F13" s="46">
        <f t="shared" si="1"/>
        <v>90.28</v>
      </c>
      <c r="G13" s="46">
        <f t="shared" si="2"/>
        <v>90.28</v>
      </c>
      <c r="H13" s="46">
        <v>90.28</v>
      </c>
      <c r="I13" s="34">
        <v>0</v>
      </c>
      <c r="J13" s="46">
        <f t="shared" si="3"/>
        <v>0</v>
      </c>
      <c r="K13" s="46">
        <v>0</v>
      </c>
      <c r="L13" s="34">
        <v>0</v>
      </c>
      <c r="M13" s="46">
        <f t="shared" si="4"/>
        <v>0</v>
      </c>
      <c r="N13" s="46">
        <v>0</v>
      </c>
      <c r="O13" s="34">
        <v>0</v>
      </c>
      <c r="P13" s="35">
        <f t="shared" si="5"/>
        <v>0</v>
      </c>
      <c r="Q13" s="46">
        <f t="shared" si="6"/>
        <v>0</v>
      </c>
      <c r="R13" s="46">
        <v>0</v>
      </c>
      <c r="S13" s="34">
        <v>0</v>
      </c>
      <c r="T13" s="46">
        <f t="shared" si="7"/>
        <v>0</v>
      </c>
      <c r="U13" s="46">
        <v>0</v>
      </c>
      <c r="V13" s="46">
        <v>0</v>
      </c>
      <c r="W13" s="46">
        <f t="shared" si="8"/>
        <v>0</v>
      </c>
      <c r="X13" s="46">
        <v>0</v>
      </c>
      <c r="Y13" s="34">
        <v>0</v>
      </c>
      <c r="Z13" s="35">
        <f t="shared" si="9"/>
        <v>0</v>
      </c>
      <c r="AA13" s="46">
        <f t="shared" si="10"/>
        <v>0</v>
      </c>
      <c r="AB13" s="46">
        <v>0</v>
      </c>
      <c r="AC13" s="34">
        <v>0</v>
      </c>
      <c r="AD13" s="46">
        <f t="shared" si="11"/>
        <v>0</v>
      </c>
      <c r="AE13" s="46">
        <v>0</v>
      </c>
      <c r="AF13" s="34">
        <v>0</v>
      </c>
      <c r="AG13" s="46">
        <f t="shared" si="12"/>
        <v>0</v>
      </c>
      <c r="AH13" s="46">
        <v>0</v>
      </c>
      <c r="AI13" s="34">
        <v>0</v>
      </c>
      <c r="AJ13" s="46">
        <f t="shared" si="13"/>
        <v>0</v>
      </c>
      <c r="AK13" s="46">
        <v>0</v>
      </c>
      <c r="AL13" s="34">
        <v>0</v>
      </c>
      <c r="AM13" s="46">
        <f t="shared" si="14"/>
        <v>0</v>
      </c>
      <c r="AN13" s="46">
        <v>0</v>
      </c>
      <c r="AO13" s="34">
        <v>0</v>
      </c>
    </row>
    <row r="14" spans="1:41" ht="19.5" customHeight="1">
      <c r="A14" s="33" t="s">
        <v>175</v>
      </c>
      <c r="B14" s="33" t="s">
        <v>84</v>
      </c>
      <c r="C14" s="33" t="s">
        <v>85</v>
      </c>
      <c r="D14" s="33" t="s">
        <v>179</v>
      </c>
      <c r="E14" s="46">
        <f t="shared" si="0"/>
        <v>7.86</v>
      </c>
      <c r="F14" s="46">
        <f t="shared" si="1"/>
        <v>7.86</v>
      </c>
      <c r="G14" s="46">
        <f t="shared" si="2"/>
        <v>7.86</v>
      </c>
      <c r="H14" s="46">
        <v>7.86</v>
      </c>
      <c r="I14" s="34">
        <v>0</v>
      </c>
      <c r="J14" s="46">
        <f t="shared" si="3"/>
        <v>0</v>
      </c>
      <c r="K14" s="46">
        <v>0</v>
      </c>
      <c r="L14" s="34">
        <v>0</v>
      </c>
      <c r="M14" s="46">
        <f t="shared" si="4"/>
        <v>0</v>
      </c>
      <c r="N14" s="46">
        <v>0</v>
      </c>
      <c r="O14" s="34">
        <v>0</v>
      </c>
      <c r="P14" s="35">
        <f t="shared" si="5"/>
        <v>0</v>
      </c>
      <c r="Q14" s="46">
        <f t="shared" si="6"/>
        <v>0</v>
      </c>
      <c r="R14" s="46">
        <v>0</v>
      </c>
      <c r="S14" s="34">
        <v>0</v>
      </c>
      <c r="T14" s="46">
        <f t="shared" si="7"/>
        <v>0</v>
      </c>
      <c r="U14" s="46">
        <v>0</v>
      </c>
      <c r="V14" s="46">
        <v>0</v>
      </c>
      <c r="W14" s="46">
        <f t="shared" si="8"/>
        <v>0</v>
      </c>
      <c r="X14" s="46">
        <v>0</v>
      </c>
      <c r="Y14" s="34">
        <v>0</v>
      </c>
      <c r="Z14" s="35">
        <f t="shared" si="9"/>
        <v>0</v>
      </c>
      <c r="AA14" s="46">
        <f t="shared" si="10"/>
        <v>0</v>
      </c>
      <c r="AB14" s="46">
        <v>0</v>
      </c>
      <c r="AC14" s="34">
        <v>0</v>
      </c>
      <c r="AD14" s="46">
        <f t="shared" si="11"/>
        <v>0</v>
      </c>
      <c r="AE14" s="46">
        <v>0</v>
      </c>
      <c r="AF14" s="34">
        <v>0</v>
      </c>
      <c r="AG14" s="46">
        <f t="shared" si="12"/>
        <v>0</v>
      </c>
      <c r="AH14" s="46">
        <v>0</v>
      </c>
      <c r="AI14" s="34">
        <v>0</v>
      </c>
      <c r="AJ14" s="46">
        <f t="shared" si="13"/>
        <v>0</v>
      </c>
      <c r="AK14" s="46">
        <v>0</v>
      </c>
      <c r="AL14" s="34">
        <v>0</v>
      </c>
      <c r="AM14" s="46">
        <f t="shared" si="14"/>
        <v>0</v>
      </c>
      <c r="AN14" s="46">
        <v>0</v>
      </c>
      <c r="AO14" s="34">
        <v>0</v>
      </c>
    </row>
    <row r="15" spans="1:41" ht="19.5" customHeight="1">
      <c r="A15" s="33" t="s">
        <v>38</v>
      </c>
      <c r="B15" s="33" t="s">
        <v>38</v>
      </c>
      <c r="C15" s="33" t="s">
        <v>38</v>
      </c>
      <c r="D15" s="33" t="s">
        <v>180</v>
      </c>
      <c r="E15" s="46">
        <f t="shared" si="0"/>
        <v>4267.95</v>
      </c>
      <c r="F15" s="46">
        <f t="shared" si="1"/>
        <v>4211.95</v>
      </c>
      <c r="G15" s="46">
        <f t="shared" si="2"/>
        <v>4211.95</v>
      </c>
      <c r="H15" s="46">
        <v>415.17</v>
      </c>
      <c r="I15" s="34">
        <v>3796.78</v>
      </c>
      <c r="J15" s="46">
        <f t="shared" si="3"/>
        <v>0</v>
      </c>
      <c r="K15" s="46">
        <v>0</v>
      </c>
      <c r="L15" s="34">
        <v>0</v>
      </c>
      <c r="M15" s="46">
        <f t="shared" si="4"/>
        <v>0</v>
      </c>
      <c r="N15" s="46">
        <v>0</v>
      </c>
      <c r="O15" s="34">
        <v>0</v>
      </c>
      <c r="P15" s="35">
        <f t="shared" si="5"/>
        <v>0</v>
      </c>
      <c r="Q15" s="46">
        <f t="shared" si="6"/>
        <v>0</v>
      </c>
      <c r="R15" s="46">
        <v>0</v>
      </c>
      <c r="S15" s="34">
        <v>0</v>
      </c>
      <c r="T15" s="46">
        <f t="shared" si="7"/>
        <v>0</v>
      </c>
      <c r="U15" s="46">
        <v>0</v>
      </c>
      <c r="V15" s="46">
        <v>0</v>
      </c>
      <c r="W15" s="46">
        <f t="shared" si="8"/>
        <v>0</v>
      </c>
      <c r="X15" s="46">
        <v>0</v>
      </c>
      <c r="Y15" s="34">
        <v>0</v>
      </c>
      <c r="Z15" s="35">
        <f t="shared" si="9"/>
        <v>56</v>
      </c>
      <c r="AA15" s="46">
        <f t="shared" si="10"/>
        <v>56</v>
      </c>
      <c r="AB15" s="46">
        <v>0</v>
      </c>
      <c r="AC15" s="34">
        <v>56</v>
      </c>
      <c r="AD15" s="46">
        <f t="shared" si="11"/>
        <v>0</v>
      </c>
      <c r="AE15" s="46">
        <v>0</v>
      </c>
      <c r="AF15" s="34">
        <v>0</v>
      </c>
      <c r="AG15" s="46">
        <f t="shared" si="12"/>
        <v>0</v>
      </c>
      <c r="AH15" s="46">
        <v>0</v>
      </c>
      <c r="AI15" s="34">
        <v>0</v>
      </c>
      <c r="AJ15" s="46">
        <f t="shared" si="13"/>
        <v>0</v>
      </c>
      <c r="AK15" s="46">
        <v>0</v>
      </c>
      <c r="AL15" s="34">
        <v>0</v>
      </c>
      <c r="AM15" s="46">
        <f t="shared" si="14"/>
        <v>0</v>
      </c>
      <c r="AN15" s="46">
        <v>0</v>
      </c>
      <c r="AO15" s="34">
        <v>0</v>
      </c>
    </row>
    <row r="16" spans="1:41" ht="19.5" customHeight="1">
      <c r="A16" s="33" t="s">
        <v>181</v>
      </c>
      <c r="B16" s="33" t="s">
        <v>92</v>
      </c>
      <c r="C16" s="33" t="s">
        <v>85</v>
      </c>
      <c r="D16" s="33" t="s">
        <v>182</v>
      </c>
      <c r="E16" s="46">
        <f t="shared" si="0"/>
        <v>1329.1599999999999</v>
      </c>
      <c r="F16" s="46">
        <f t="shared" si="1"/>
        <v>1329.1599999999999</v>
      </c>
      <c r="G16" s="46">
        <f t="shared" si="2"/>
        <v>1329.1599999999999</v>
      </c>
      <c r="H16" s="46">
        <v>218.88</v>
      </c>
      <c r="I16" s="34">
        <v>1110.28</v>
      </c>
      <c r="J16" s="46">
        <f t="shared" si="3"/>
        <v>0</v>
      </c>
      <c r="K16" s="46">
        <v>0</v>
      </c>
      <c r="L16" s="34">
        <v>0</v>
      </c>
      <c r="M16" s="46">
        <f t="shared" si="4"/>
        <v>0</v>
      </c>
      <c r="N16" s="46">
        <v>0</v>
      </c>
      <c r="O16" s="34">
        <v>0</v>
      </c>
      <c r="P16" s="35">
        <f t="shared" si="5"/>
        <v>0</v>
      </c>
      <c r="Q16" s="46">
        <f t="shared" si="6"/>
        <v>0</v>
      </c>
      <c r="R16" s="46">
        <v>0</v>
      </c>
      <c r="S16" s="34">
        <v>0</v>
      </c>
      <c r="T16" s="46">
        <f t="shared" si="7"/>
        <v>0</v>
      </c>
      <c r="U16" s="46">
        <v>0</v>
      </c>
      <c r="V16" s="46">
        <v>0</v>
      </c>
      <c r="W16" s="46">
        <f t="shared" si="8"/>
        <v>0</v>
      </c>
      <c r="X16" s="46">
        <v>0</v>
      </c>
      <c r="Y16" s="34">
        <v>0</v>
      </c>
      <c r="Z16" s="35">
        <f t="shared" si="9"/>
        <v>0</v>
      </c>
      <c r="AA16" s="46">
        <f t="shared" si="10"/>
        <v>0</v>
      </c>
      <c r="AB16" s="46">
        <v>0</v>
      </c>
      <c r="AC16" s="34">
        <v>0</v>
      </c>
      <c r="AD16" s="46">
        <f t="shared" si="11"/>
        <v>0</v>
      </c>
      <c r="AE16" s="46">
        <v>0</v>
      </c>
      <c r="AF16" s="34">
        <v>0</v>
      </c>
      <c r="AG16" s="46">
        <f t="shared" si="12"/>
        <v>0</v>
      </c>
      <c r="AH16" s="46">
        <v>0</v>
      </c>
      <c r="AI16" s="34">
        <v>0</v>
      </c>
      <c r="AJ16" s="46">
        <f t="shared" si="13"/>
        <v>0</v>
      </c>
      <c r="AK16" s="46">
        <v>0</v>
      </c>
      <c r="AL16" s="34">
        <v>0</v>
      </c>
      <c r="AM16" s="46">
        <f t="shared" si="14"/>
        <v>0</v>
      </c>
      <c r="AN16" s="46">
        <v>0</v>
      </c>
      <c r="AO16" s="34">
        <v>0</v>
      </c>
    </row>
    <row r="17" spans="1:41" ht="19.5" customHeight="1">
      <c r="A17" s="33" t="s">
        <v>181</v>
      </c>
      <c r="B17" s="33" t="s">
        <v>103</v>
      </c>
      <c r="C17" s="33" t="s">
        <v>85</v>
      </c>
      <c r="D17" s="33" t="s">
        <v>183</v>
      </c>
      <c r="E17" s="46">
        <f t="shared" si="0"/>
        <v>31</v>
      </c>
      <c r="F17" s="46">
        <f t="shared" si="1"/>
        <v>31</v>
      </c>
      <c r="G17" s="46">
        <f t="shared" si="2"/>
        <v>31</v>
      </c>
      <c r="H17" s="46">
        <v>31</v>
      </c>
      <c r="I17" s="34">
        <v>0</v>
      </c>
      <c r="J17" s="46">
        <f t="shared" si="3"/>
        <v>0</v>
      </c>
      <c r="K17" s="46">
        <v>0</v>
      </c>
      <c r="L17" s="34">
        <v>0</v>
      </c>
      <c r="M17" s="46">
        <f t="shared" si="4"/>
        <v>0</v>
      </c>
      <c r="N17" s="46">
        <v>0</v>
      </c>
      <c r="O17" s="34">
        <v>0</v>
      </c>
      <c r="P17" s="35">
        <f t="shared" si="5"/>
        <v>0</v>
      </c>
      <c r="Q17" s="46">
        <f t="shared" si="6"/>
        <v>0</v>
      </c>
      <c r="R17" s="46">
        <v>0</v>
      </c>
      <c r="S17" s="34">
        <v>0</v>
      </c>
      <c r="T17" s="46">
        <f t="shared" si="7"/>
        <v>0</v>
      </c>
      <c r="U17" s="46">
        <v>0</v>
      </c>
      <c r="V17" s="46">
        <v>0</v>
      </c>
      <c r="W17" s="46">
        <f t="shared" si="8"/>
        <v>0</v>
      </c>
      <c r="X17" s="46">
        <v>0</v>
      </c>
      <c r="Y17" s="34">
        <v>0</v>
      </c>
      <c r="Z17" s="35">
        <f t="shared" si="9"/>
        <v>0</v>
      </c>
      <c r="AA17" s="46">
        <f t="shared" si="10"/>
        <v>0</v>
      </c>
      <c r="AB17" s="46">
        <v>0</v>
      </c>
      <c r="AC17" s="34">
        <v>0</v>
      </c>
      <c r="AD17" s="46">
        <f t="shared" si="11"/>
        <v>0</v>
      </c>
      <c r="AE17" s="46">
        <v>0</v>
      </c>
      <c r="AF17" s="34">
        <v>0</v>
      </c>
      <c r="AG17" s="46">
        <f t="shared" si="12"/>
        <v>0</v>
      </c>
      <c r="AH17" s="46">
        <v>0</v>
      </c>
      <c r="AI17" s="34">
        <v>0</v>
      </c>
      <c r="AJ17" s="46">
        <f t="shared" si="13"/>
        <v>0</v>
      </c>
      <c r="AK17" s="46">
        <v>0</v>
      </c>
      <c r="AL17" s="34">
        <v>0</v>
      </c>
      <c r="AM17" s="46">
        <f t="shared" si="14"/>
        <v>0</v>
      </c>
      <c r="AN17" s="46">
        <v>0</v>
      </c>
      <c r="AO17" s="34">
        <v>0</v>
      </c>
    </row>
    <row r="18" spans="1:41" ht="19.5" customHeight="1">
      <c r="A18" s="33" t="s">
        <v>181</v>
      </c>
      <c r="B18" s="33" t="s">
        <v>89</v>
      </c>
      <c r="C18" s="33" t="s">
        <v>85</v>
      </c>
      <c r="D18" s="33" t="s">
        <v>184</v>
      </c>
      <c r="E18" s="46">
        <f t="shared" si="0"/>
        <v>92</v>
      </c>
      <c r="F18" s="46">
        <f t="shared" si="1"/>
        <v>92</v>
      </c>
      <c r="G18" s="46">
        <f t="shared" si="2"/>
        <v>92</v>
      </c>
      <c r="H18" s="46">
        <v>92</v>
      </c>
      <c r="I18" s="34">
        <v>0</v>
      </c>
      <c r="J18" s="46">
        <f t="shared" si="3"/>
        <v>0</v>
      </c>
      <c r="K18" s="46">
        <v>0</v>
      </c>
      <c r="L18" s="34">
        <v>0</v>
      </c>
      <c r="M18" s="46">
        <f t="shared" si="4"/>
        <v>0</v>
      </c>
      <c r="N18" s="46">
        <v>0</v>
      </c>
      <c r="O18" s="34">
        <v>0</v>
      </c>
      <c r="P18" s="35">
        <f t="shared" si="5"/>
        <v>0</v>
      </c>
      <c r="Q18" s="46">
        <f t="shared" si="6"/>
        <v>0</v>
      </c>
      <c r="R18" s="46">
        <v>0</v>
      </c>
      <c r="S18" s="34">
        <v>0</v>
      </c>
      <c r="T18" s="46">
        <f t="shared" si="7"/>
        <v>0</v>
      </c>
      <c r="U18" s="46">
        <v>0</v>
      </c>
      <c r="V18" s="46">
        <v>0</v>
      </c>
      <c r="W18" s="46">
        <f t="shared" si="8"/>
        <v>0</v>
      </c>
      <c r="X18" s="46">
        <v>0</v>
      </c>
      <c r="Y18" s="34">
        <v>0</v>
      </c>
      <c r="Z18" s="35">
        <f t="shared" si="9"/>
        <v>0</v>
      </c>
      <c r="AA18" s="46">
        <f t="shared" si="10"/>
        <v>0</v>
      </c>
      <c r="AB18" s="46">
        <v>0</v>
      </c>
      <c r="AC18" s="34">
        <v>0</v>
      </c>
      <c r="AD18" s="46">
        <f t="shared" si="11"/>
        <v>0</v>
      </c>
      <c r="AE18" s="46">
        <v>0</v>
      </c>
      <c r="AF18" s="34">
        <v>0</v>
      </c>
      <c r="AG18" s="46">
        <f t="shared" si="12"/>
        <v>0</v>
      </c>
      <c r="AH18" s="46">
        <v>0</v>
      </c>
      <c r="AI18" s="34">
        <v>0</v>
      </c>
      <c r="AJ18" s="46">
        <f t="shared" si="13"/>
        <v>0</v>
      </c>
      <c r="AK18" s="46">
        <v>0</v>
      </c>
      <c r="AL18" s="34">
        <v>0</v>
      </c>
      <c r="AM18" s="46">
        <f t="shared" si="14"/>
        <v>0</v>
      </c>
      <c r="AN18" s="46">
        <v>0</v>
      </c>
      <c r="AO18" s="34">
        <v>0</v>
      </c>
    </row>
    <row r="19" spans="1:41" ht="19.5" customHeight="1">
      <c r="A19" s="33" t="s">
        <v>181</v>
      </c>
      <c r="B19" s="33" t="s">
        <v>95</v>
      </c>
      <c r="C19" s="33" t="s">
        <v>85</v>
      </c>
      <c r="D19" s="33" t="s">
        <v>185</v>
      </c>
      <c r="E19" s="46">
        <f t="shared" si="0"/>
        <v>46.81</v>
      </c>
      <c r="F19" s="46">
        <f t="shared" si="1"/>
        <v>46.81</v>
      </c>
      <c r="G19" s="46">
        <f t="shared" si="2"/>
        <v>46.81</v>
      </c>
      <c r="H19" s="46">
        <v>6.81</v>
      </c>
      <c r="I19" s="34">
        <v>40</v>
      </c>
      <c r="J19" s="46">
        <f t="shared" si="3"/>
        <v>0</v>
      </c>
      <c r="K19" s="46">
        <v>0</v>
      </c>
      <c r="L19" s="34">
        <v>0</v>
      </c>
      <c r="M19" s="46">
        <f t="shared" si="4"/>
        <v>0</v>
      </c>
      <c r="N19" s="46">
        <v>0</v>
      </c>
      <c r="O19" s="34">
        <v>0</v>
      </c>
      <c r="P19" s="35">
        <f t="shared" si="5"/>
        <v>0</v>
      </c>
      <c r="Q19" s="46">
        <f t="shared" si="6"/>
        <v>0</v>
      </c>
      <c r="R19" s="46">
        <v>0</v>
      </c>
      <c r="S19" s="34">
        <v>0</v>
      </c>
      <c r="T19" s="46">
        <f t="shared" si="7"/>
        <v>0</v>
      </c>
      <c r="U19" s="46">
        <v>0</v>
      </c>
      <c r="V19" s="46">
        <v>0</v>
      </c>
      <c r="W19" s="46">
        <f t="shared" si="8"/>
        <v>0</v>
      </c>
      <c r="X19" s="46">
        <v>0</v>
      </c>
      <c r="Y19" s="34">
        <v>0</v>
      </c>
      <c r="Z19" s="35">
        <f t="shared" si="9"/>
        <v>0</v>
      </c>
      <c r="AA19" s="46">
        <f t="shared" si="10"/>
        <v>0</v>
      </c>
      <c r="AB19" s="46">
        <v>0</v>
      </c>
      <c r="AC19" s="34">
        <v>0</v>
      </c>
      <c r="AD19" s="46">
        <f t="shared" si="11"/>
        <v>0</v>
      </c>
      <c r="AE19" s="46">
        <v>0</v>
      </c>
      <c r="AF19" s="34">
        <v>0</v>
      </c>
      <c r="AG19" s="46">
        <f t="shared" si="12"/>
        <v>0</v>
      </c>
      <c r="AH19" s="46">
        <v>0</v>
      </c>
      <c r="AI19" s="34">
        <v>0</v>
      </c>
      <c r="AJ19" s="46">
        <f t="shared" si="13"/>
        <v>0</v>
      </c>
      <c r="AK19" s="46">
        <v>0</v>
      </c>
      <c r="AL19" s="34">
        <v>0</v>
      </c>
      <c r="AM19" s="46">
        <f t="shared" si="14"/>
        <v>0</v>
      </c>
      <c r="AN19" s="46">
        <v>0</v>
      </c>
      <c r="AO19" s="34">
        <v>0</v>
      </c>
    </row>
    <row r="20" spans="1:41" ht="19.5" customHeight="1">
      <c r="A20" s="33" t="s">
        <v>181</v>
      </c>
      <c r="B20" s="33" t="s">
        <v>112</v>
      </c>
      <c r="C20" s="33" t="s">
        <v>85</v>
      </c>
      <c r="D20" s="33" t="s">
        <v>186</v>
      </c>
      <c r="E20" s="46">
        <f t="shared" si="0"/>
        <v>5</v>
      </c>
      <c r="F20" s="46">
        <f t="shared" si="1"/>
        <v>5</v>
      </c>
      <c r="G20" s="46">
        <f t="shared" si="2"/>
        <v>5</v>
      </c>
      <c r="H20" s="46">
        <v>5</v>
      </c>
      <c r="I20" s="34">
        <v>0</v>
      </c>
      <c r="J20" s="46">
        <f t="shared" si="3"/>
        <v>0</v>
      </c>
      <c r="K20" s="46">
        <v>0</v>
      </c>
      <c r="L20" s="34">
        <v>0</v>
      </c>
      <c r="M20" s="46">
        <f t="shared" si="4"/>
        <v>0</v>
      </c>
      <c r="N20" s="46">
        <v>0</v>
      </c>
      <c r="O20" s="34">
        <v>0</v>
      </c>
      <c r="P20" s="35">
        <f t="shared" si="5"/>
        <v>0</v>
      </c>
      <c r="Q20" s="46">
        <f t="shared" si="6"/>
        <v>0</v>
      </c>
      <c r="R20" s="46">
        <v>0</v>
      </c>
      <c r="S20" s="34">
        <v>0</v>
      </c>
      <c r="T20" s="46">
        <f t="shared" si="7"/>
        <v>0</v>
      </c>
      <c r="U20" s="46">
        <v>0</v>
      </c>
      <c r="V20" s="46">
        <v>0</v>
      </c>
      <c r="W20" s="46">
        <f t="shared" si="8"/>
        <v>0</v>
      </c>
      <c r="X20" s="46">
        <v>0</v>
      </c>
      <c r="Y20" s="34">
        <v>0</v>
      </c>
      <c r="Z20" s="35">
        <f t="shared" si="9"/>
        <v>0</v>
      </c>
      <c r="AA20" s="46">
        <f t="shared" si="10"/>
        <v>0</v>
      </c>
      <c r="AB20" s="46">
        <v>0</v>
      </c>
      <c r="AC20" s="34">
        <v>0</v>
      </c>
      <c r="AD20" s="46">
        <f t="shared" si="11"/>
        <v>0</v>
      </c>
      <c r="AE20" s="46">
        <v>0</v>
      </c>
      <c r="AF20" s="34">
        <v>0</v>
      </c>
      <c r="AG20" s="46">
        <f t="shared" si="12"/>
        <v>0</v>
      </c>
      <c r="AH20" s="46">
        <v>0</v>
      </c>
      <c r="AI20" s="34">
        <v>0</v>
      </c>
      <c r="AJ20" s="46">
        <f t="shared" si="13"/>
        <v>0</v>
      </c>
      <c r="AK20" s="46">
        <v>0</v>
      </c>
      <c r="AL20" s="34">
        <v>0</v>
      </c>
      <c r="AM20" s="46">
        <f t="shared" si="14"/>
        <v>0</v>
      </c>
      <c r="AN20" s="46">
        <v>0</v>
      </c>
      <c r="AO20" s="34">
        <v>0</v>
      </c>
    </row>
    <row r="21" spans="1:41" ht="19.5" customHeight="1">
      <c r="A21" s="33" t="s">
        <v>181</v>
      </c>
      <c r="B21" s="33" t="s">
        <v>88</v>
      </c>
      <c r="C21" s="33" t="s">
        <v>85</v>
      </c>
      <c r="D21" s="33" t="s">
        <v>187</v>
      </c>
      <c r="E21" s="46">
        <f t="shared" si="0"/>
        <v>5.2</v>
      </c>
      <c r="F21" s="46">
        <f t="shared" si="1"/>
        <v>5.2</v>
      </c>
      <c r="G21" s="46">
        <f t="shared" si="2"/>
        <v>5.2</v>
      </c>
      <c r="H21" s="46">
        <v>5.2</v>
      </c>
      <c r="I21" s="34">
        <v>0</v>
      </c>
      <c r="J21" s="46">
        <f t="shared" si="3"/>
        <v>0</v>
      </c>
      <c r="K21" s="46">
        <v>0</v>
      </c>
      <c r="L21" s="34">
        <v>0</v>
      </c>
      <c r="M21" s="46">
        <f t="shared" si="4"/>
        <v>0</v>
      </c>
      <c r="N21" s="46">
        <v>0</v>
      </c>
      <c r="O21" s="34">
        <v>0</v>
      </c>
      <c r="P21" s="35">
        <f t="shared" si="5"/>
        <v>0</v>
      </c>
      <c r="Q21" s="46">
        <f t="shared" si="6"/>
        <v>0</v>
      </c>
      <c r="R21" s="46">
        <v>0</v>
      </c>
      <c r="S21" s="34">
        <v>0</v>
      </c>
      <c r="T21" s="46">
        <f t="shared" si="7"/>
        <v>0</v>
      </c>
      <c r="U21" s="46">
        <v>0</v>
      </c>
      <c r="V21" s="46">
        <v>0</v>
      </c>
      <c r="W21" s="46">
        <f t="shared" si="8"/>
        <v>0</v>
      </c>
      <c r="X21" s="46">
        <v>0</v>
      </c>
      <c r="Y21" s="34">
        <v>0</v>
      </c>
      <c r="Z21" s="35">
        <f t="shared" si="9"/>
        <v>0</v>
      </c>
      <c r="AA21" s="46">
        <f t="shared" si="10"/>
        <v>0</v>
      </c>
      <c r="AB21" s="46">
        <v>0</v>
      </c>
      <c r="AC21" s="34">
        <v>0</v>
      </c>
      <c r="AD21" s="46">
        <f t="shared" si="11"/>
        <v>0</v>
      </c>
      <c r="AE21" s="46">
        <v>0</v>
      </c>
      <c r="AF21" s="34">
        <v>0</v>
      </c>
      <c r="AG21" s="46">
        <f t="shared" si="12"/>
        <v>0</v>
      </c>
      <c r="AH21" s="46">
        <v>0</v>
      </c>
      <c r="AI21" s="34">
        <v>0</v>
      </c>
      <c r="AJ21" s="46">
        <f t="shared" si="13"/>
        <v>0</v>
      </c>
      <c r="AK21" s="46">
        <v>0</v>
      </c>
      <c r="AL21" s="34">
        <v>0</v>
      </c>
      <c r="AM21" s="46">
        <f t="shared" si="14"/>
        <v>0</v>
      </c>
      <c r="AN21" s="46">
        <v>0</v>
      </c>
      <c r="AO21" s="34">
        <v>0</v>
      </c>
    </row>
    <row r="22" spans="1:41" ht="19.5" customHeight="1">
      <c r="A22" s="33" t="s">
        <v>181</v>
      </c>
      <c r="B22" s="33" t="s">
        <v>93</v>
      </c>
      <c r="C22" s="33" t="s">
        <v>85</v>
      </c>
      <c r="D22" s="33" t="s">
        <v>188</v>
      </c>
      <c r="E22" s="46">
        <f t="shared" si="0"/>
        <v>118</v>
      </c>
      <c r="F22" s="46">
        <f t="shared" si="1"/>
        <v>62</v>
      </c>
      <c r="G22" s="46">
        <f t="shared" si="2"/>
        <v>62</v>
      </c>
      <c r="H22" s="46">
        <v>12.5</v>
      </c>
      <c r="I22" s="34">
        <v>49.5</v>
      </c>
      <c r="J22" s="46">
        <f t="shared" si="3"/>
        <v>0</v>
      </c>
      <c r="K22" s="46">
        <v>0</v>
      </c>
      <c r="L22" s="34">
        <v>0</v>
      </c>
      <c r="M22" s="46">
        <f t="shared" si="4"/>
        <v>0</v>
      </c>
      <c r="N22" s="46">
        <v>0</v>
      </c>
      <c r="O22" s="34">
        <v>0</v>
      </c>
      <c r="P22" s="35">
        <f t="shared" si="5"/>
        <v>0</v>
      </c>
      <c r="Q22" s="46">
        <f t="shared" si="6"/>
        <v>0</v>
      </c>
      <c r="R22" s="46">
        <v>0</v>
      </c>
      <c r="S22" s="34">
        <v>0</v>
      </c>
      <c r="T22" s="46">
        <f t="shared" si="7"/>
        <v>0</v>
      </c>
      <c r="U22" s="46">
        <v>0</v>
      </c>
      <c r="V22" s="46">
        <v>0</v>
      </c>
      <c r="W22" s="46">
        <f t="shared" si="8"/>
        <v>0</v>
      </c>
      <c r="X22" s="46">
        <v>0</v>
      </c>
      <c r="Y22" s="34">
        <v>0</v>
      </c>
      <c r="Z22" s="35">
        <f t="shared" si="9"/>
        <v>56</v>
      </c>
      <c r="AA22" s="46">
        <f t="shared" si="10"/>
        <v>56</v>
      </c>
      <c r="AB22" s="46">
        <v>0</v>
      </c>
      <c r="AC22" s="34">
        <v>56</v>
      </c>
      <c r="AD22" s="46">
        <f t="shared" si="11"/>
        <v>0</v>
      </c>
      <c r="AE22" s="46">
        <v>0</v>
      </c>
      <c r="AF22" s="34">
        <v>0</v>
      </c>
      <c r="AG22" s="46">
        <f t="shared" si="12"/>
        <v>0</v>
      </c>
      <c r="AH22" s="46">
        <v>0</v>
      </c>
      <c r="AI22" s="34">
        <v>0</v>
      </c>
      <c r="AJ22" s="46">
        <f t="shared" si="13"/>
        <v>0</v>
      </c>
      <c r="AK22" s="46">
        <v>0</v>
      </c>
      <c r="AL22" s="34">
        <v>0</v>
      </c>
      <c r="AM22" s="46">
        <f t="shared" si="14"/>
        <v>0</v>
      </c>
      <c r="AN22" s="46">
        <v>0</v>
      </c>
      <c r="AO22" s="34">
        <v>0</v>
      </c>
    </row>
    <row r="23" spans="1:41" ht="19.5" customHeight="1">
      <c r="A23" s="33" t="s">
        <v>181</v>
      </c>
      <c r="B23" s="33" t="s">
        <v>84</v>
      </c>
      <c r="C23" s="33" t="s">
        <v>85</v>
      </c>
      <c r="D23" s="33" t="s">
        <v>189</v>
      </c>
      <c r="E23" s="46">
        <f t="shared" si="0"/>
        <v>2640.78</v>
      </c>
      <c r="F23" s="46">
        <f t="shared" si="1"/>
        <v>2640.78</v>
      </c>
      <c r="G23" s="46">
        <f t="shared" si="2"/>
        <v>2640.78</v>
      </c>
      <c r="H23" s="46">
        <v>43.78</v>
      </c>
      <c r="I23" s="34">
        <v>2597</v>
      </c>
      <c r="J23" s="46">
        <f t="shared" si="3"/>
        <v>0</v>
      </c>
      <c r="K23" s="46">
        <v>0</v>
      </c>
      <c r="L23" s="34">
        <v>0</v>
      </c>
      <c r="M23" s="46">
        <f t="shared" si="4"/>
        <v>0</v>
      </c>
      <c r="N23" s="46">
        <v>0</v>
      </c>
      <c r="O23" s="34">
        <v>0</v>
      </c>
      <c r="P23" s="35">
        <f t="shared" si="5"/>
        <v>0</v>
      </c>
      <c r="Q23" s="46">
        <f t="shared" si="6"/>
        <v>0</v>
      </c>
      <c r="R23" s="46">
        <v>0</v>
      </c>
      <c r="S23" s="34">
        <v>0</v>
      </c>
      <c r="T23" s="46">
        <f t="shared" si="7"/>
        <v>0</v>
      </c>
      <c r="U23" s="46">
        <v>0</v>
      </c>
      <c r="V23" s="46">
        <v>0</v>
      </c>
      <c r="W23" s="46">
        <f t="shared" si="8"/>
        <v>0</v>
      </c>
      <c r="X23" s="46">
        <v>0</v>
      </c>
      <c r="Y23" s="34">
        <v>0</v>
      </c>
      <c r="Z23" s="35">
        <f t="shared" si="9"/>
        <v>0</v>
      </c>
      <c r="AA23" s="46">
        <f t="shared" si="10"/>
        <v>0</v>
      </c>
      <c r="AB23" s="46">
        <v>0</v>
      </c>
      <c r="AC23" s="34">
        <v>0</v>
      </c>
      <c r="AD23" s="46">
        <f t="shared" si="11"/>
        <v>0</v>
      </c>
      <c r="AE23" s="46">
        <v>0</v>
      </c>
      <c r="AF23" s="34">
        <v>0</v>
      </c>
      <c r="AG23" s="46">
        <f t="shared" si="12"/>
        <v>0</v>
      </c>
      <c r="AH23" s="46">
        <v>0</v>
      </c>
      <c r="AI23" s="34">
        <v>0</v>
      </c>
      <c r="AJ23" s="46">
        <f t="shared" si="13"/>
        <v>0</v>
      </c>
      <c r="AK23" s="46">
        <v>0</v>
      </c>
      <c r="AL23" s="34">
        <v>0</v>
      </c>
      <c r="AM23" s="46">
        <f t="shared" si="14"/>
        <v>0</v>
      </c>
      <c r="AN23" s="46">
        <v>0</v>
      </c>
      <c r="AO23" s="34">
        <v>0</v>
      </c>
    </row>
    <row r="24" spans="1:41" ht="19.5" customHeight="1">
      <c r="A24" s="33" t="s">
        <v>38</v>
      </c>
      <c r="B24" s="33" t="s">
        <v>38</v>
      </c>
      <c r="C24" s="33" t="s">
        <v>38</v>
      </c>
      <c r="D24" s="33" t="s">
        <v>190</v>
      </c>
      <c r="E24" s="46">
        <f t="shared" si="0"/>
        <v>229.4</v>
      </c>
      <c r="F24" s="46">
        <f t="shared" si="1"/>
        <v>45.72</v>
      </c>
      <c r="G24" s="46">
        <f t="shared" si="2"/>
        <v>45.72</v>
      </c>
      <c r="H24" s="46">
        <v>0</v>
      </c>
      <c r="I24" s="34">
        <v>45.72</v>
      </c>
      <c r="J24" s="46">
        <f t="shared" si="3"/>
        <v>0</v>
      </c>
      <c r="K24" s="46">
        <v>0</v>
      </c>
      <c r="L24" s="34">
        <v>0</v>
      </c>
      <c r="M24" s="46">
        <f t="shared" si="4"/>
        <v>0</v>
      </c>
      <c r="N24" s="46">
        <v>0</v>
      </c>
      <c r="O24" s="34">
        <v>0</v>
      </c>
      <c r="P24" s="35">
        <f t="shared" si="5"/>
        <v>0</v>
      </c>
      <c r="Q24" s="46">
        <f t="shared" si="6"/>
        <v>0</v>
      </c>
      <c r="R24" s="46">
        <v>0</v>
      </c>
      <c r="S24" s="34">
        <v>0</v>
      </c>
      <c r="T24" s="46">
        <f t="shared" si="7"/>
        <v>0</v>
      </c>
      <c r="U24" s="46">
        <v>0</v>
      </c>
      <c r="V24" s="46">
        <v>0</v>
      </c>
      <c r="W24" s="46">
        <f t="shared" si="8"/>
        <v>0</v>
      </c>
      <c r="X24" s="46">
        <v>0</v>
      </c>
      <c r="Y24" s="34">
        <v>0</v>
      </c>
      <c r="Z24" s="35">
        <f t="shared" si="9"/>
        <v>183.68</v>
      </c>
      <c r="AA24" s="46">
        <f t="shared" si="10"/>
        <v>183.68</v>
      </c>
      <c r="AB24" s="46">
        <v>0</v>
      </c>
      <c r="AC24" s="34">
        <v>183.68</v>
      </c>
      <c r="AD24" s="46">
        <f t="shared" si="11"/>
        <v>0</v>
      </c>
      <c r="AE24" s="46">
        <v>0</v>
      </c>
      <c r="AF24" s="34">
        <v>0</v>
      </c>
      <c r="AG24" s="46">
        <f t="shared" si="12"/>
        <v>0</v>
      </c>
      <c r="AH24" s="46">
        <v>0</v>
      </c>
      <c r="AI24" s="34">
        <v>0</v>
      </c>
      <c r="AJ24" s="46">
        <f t="shared" si="13"/>
        <v>0</v>
      </c>
      <c r="AK24" s="46">
        <v>0</v>
      </c>
      <c r="AL24" s="34">
        <v>0</v>
      </c>
      <c r="AM24" s="46">
        <f t="shared" si="14"/>
        <v>0</v>
      </c>
      <c r="AN24" s="46">
        <v>0</v>
      </c>
      <c r="AO24" s="34">
        <v>0</v>
      </c>
    </row>
    <row r="25" spans="1:41" ht="19.5" customHeight="1">
      <c r="A25" s="33" t="s">
        <v>191</v>
      </c>
      <c r="B25" s="33" t="s">
        <v>112</v>
      </c>
      <c r="C25" s="33" t="s">
        <v>85</v>
      </c>
      <c r="D25" s="33" t="s">
        <v>192</v>
      </c>
      <c r="E25" s="46">
        <f t="shared" si="0"/>
        <v>122.33</v>
      </c>
      <c r="F25" s="46">
        <f t="shared" si="1"/>
        <v>45.72</v>
      </c>
      <c r="G25" s="46">
        <f t="shared" si="2"/>
        <v>45.72</v>
      </c>
      <c r="H25" s="46">
        <v>0</v>
      </c>
      <c r="I25" s="34">
        <v>45.72</v>
      </c>
      <c r="J25" s="46">
        <f t="shared" si="3"/>
        <v>0</v>
      </c>
      <c r="K25" s="46">
        <v>0</v>
      </c>
      <c r="L25" s="34">
        <v>0</v>
      </c>
      <c r="M25" s="46">
        <f t="shared" si="4"/>
        <v>0</v>
      </c>
      <c r="N25" s="46">
        <v>0</v>
      </c>
      <c r="O25" s="34">
        <v>0</v>
      </c>
      <c r="P25" s="35">
        <f t="shared" si="5"/>
        <v>0</v>
      </c>
      <c r="Q25" s="46">
        <f t="shared" si="6"/>
        <v>0</v>
      </c>
      <c r="R25" s="46">
        <v>0</v>
      </c>
      <c r="S25" s="34">
        <v>0</v>
      </c>
      <c r="T25" s="46">
        <f t="shared" si="7"/>
        <v>0</v>
      </c>
      <c r="U25" s="46">
        <v>0</v>
      </c>
      <c r="V25" s="46">
        <v>0</v>
      </c>
      <c r="W25" s="46">
        <f t="shared" si="8"/>
        <v>0</v>
      </c>
      <c r="X25" s="46">
        <v>0</v>
      </c>
      <c r="Y25" s="34">
        <v>0</v>
      </c>
      <c r="Z25" s="35">
        <f t="shared" si="9"/>
        <v>76.61</v>
      </c>
      <c r="AA25" s="46">
        <f t="shared" si="10"/>
        <v>76.61</v>
      </c>
      <c r="AB25" s="46">
        <v>0</v>
      </c>
      <c r="AC25" s="34">
        <v>76.61</v>
      </c>
      <c r="AD25" s="46">
        <f t="shared" si="11"/>
        <v>0</v>
      </c>
      <c r="AE25" s="46">
        <v>0</v>
      </c>
      <c r="AF25" s="34">
        <v>0</v>
      </c>
      <c r="AG25" s="46">
        <f t="shared" si="12"/>
        <v>0</v>
      </c>
      <c r="AH25" s="46">
        <v>0</v>
      </c>
      <c r="AI25" s="34">
        <v>0</v>
      </c>
      <c r="AJ25" s="46">
        <f t="shared" si="13"/>
        <v>0</v>
      </c>
      <c r="AK25" s="46">
        <v>0</v>
      </c>
      <c r="AL25" s="34">
        <v>0</v>
      </c>
      <c r="AM25" s="46">
        <f t="shared" si="14"/>
        <v>0</v>
      </c>
      <c r="AN25" s="46">
        <v>0</v>
      </c>
      <c r="AO25" s="34">
        <v>0</v>
      </c>
    </row>
    <row r="26" spans="1:41" ht="19.5" customHeight="1">
      <c r="A26" s="33" t="s">
        <v>191</v>
      </c>
      <c r="B26" s="33" t="s">
        <v>99</v>
      </c>
      <c r="C26" s="33" t="s">
        <v>85</v>
      </c>
      <c r="D26" s="33" t="s">
        <v>193</v>
      </c>
      <c r="E26" s="46">
        <f t="shared" si="0"/>
        <v>107.07</v>
      </c>
      <c r="F26" s="46">
        <f t="shared" si="1"/>
        <v>0</v>
      </c>
      <c r="G26" s="46">
        <f t="shared" si="2"/>
        <v>0</v>
      </c>
      <c r="H26" s="46">
        <v>0</v>
      </c>
      <c r="I26" s="34">
        <v>0</v>
      </c>
      <c r="J26" s="46">
        <f t="shared" si="3"/>
        <v>0</v>
      </c>
      <c r="K26" s="46">
        <v>0</v>
      </c>
      <c r="L26" s="34">
        <v>0</v>
      </c>
      <c r="M26" s="46">
        <f t="shared" si="4"/>
        <v>0</v>
      </c>
      <c r="N26" s="46">
        <v>0</v>
      </c>
      <c r="O26" s="34">
        <v>0</v>
      </c>
      <c r="P26" s="35">
        <f t="shared" si="5"/>
        <v>0</v>
      </c>
      <c r="Q26" s="46">
        <f t="shared" si="6"/>
        <v>0</v>
      </c>
      <c r="R26" s="46">
        <v>0</v>
      </c>
      <c r="S26" s="34">
        <v>0</v>
      </c>
      <c r="T26" s="46">
        <f t="shared" si="7"/>
        <v>0</v>
      </c>
      <c r="U26" s="46">
        <v>0</v>
      </c>
      <c r="V26" s="46">
        <v>0</v>
      </c>
      <c r="W26" s="46">
        <f t="shared" si="8"/>
        <v>0</v>
      </c>
      <c r="X26" s="46">
        <v>0</v>
      </c>
      <c r="Y26" s="34">
        <v>0</v>
      </c>
      <c r="Z26" s="35">
        <f t="shared" si="9"/>
        <v>107.07</v>
      </c>
      <c r="AA26" s="46">
        <f t="shared" si="10"/>
        <v>107.07</v>
      </c>
      <c r="AB26" s="46">
        <v>0</v>
      </c>
      <c r="AC26" s="34">
        <v>107.07</v>
      </c>
      <c r="AD26" s="46">
        <f t="shared" si="11"/>
        <v>0</v>
      </c>
      <c r="AE26" s="46">
        <v>0</v>
      </c>
      <c r="AF26" s="34">
        <v>0</v>
      </c>
      <c r="AG26" s="46">
        <f t="shared" si="12"/>
        <v>0</v>
      </c>
      <c r="AH26" s="46">
        <v>0</v>
      </c>
      <c r="AI26" s="34">
        <v>0</v>
      </c>
      <c r="AJ26" s="46">
        <f t="shared" si="13"/>
        <v>0</v>
      </c>
      <c r="AK26" s="46">
        <v>0</v>
      </c>
      <c r="AL26" s="34">
        <v>0</v>
      </c>
      <c r="AM26" s="46">
        <f t="shared" si="14"/>
        <v>0</v>
      </c>
      <c r="AN26" s="46">
        <v>0</v>
      </c>
      <c r="AO26" s="34">
        <v>0</v>
      </c>
    </row>
    <row r="27" spans="1:41" ht="19.5" customHeight="1">
      <c r="A27" s="33" t="s">
        <v>38</v>
      </c>
      <c r="B27" s="33" t="s">
        <v>38</v>
      </c>
      <c r="C27" s="33" t="s">
        <v>38</v>
      </c>
      <c r="D27" s="33" t="s">
        <v>194</v>
      </c>
      <c r="E27" s="46">
        <f t="shared" si="0"/>
        <v>17.6</v>
      </c>
      <c r="F27" s="46">
        <f t="shared" si="1"/>
        <v>17.6</v>
      </c>
      <c r="G27" s="46">
        <f t="shared" si="2"/>
        <v>17.6</v>
      </c>
      <c r="H27" s="46">
        <v>17.6</v>
      </c>
      <c r="I27" s="34">
        <v>0</v>
      </c>
      <c r="J27" s="46">
        <f t="shared" si="3"/>
        <v>0</v>
      </c>
      <c r="K27" s="46">
        <v>0</v>
      </c>
      <c r="L27" s="34">
        <v>0</v>
      </c>
      <c r="M27" s="46">
        <f t="shared" si="4"/>
        <v>0</v>
      </c>
      <c r="N27" s="46">
        <v>0</v>
      </c>
      <c r="O27" s="34">
        <v>0</v>
      </c>
      <c r="P27" s="35">
        <f t="shared" si="5"/>
        <v>0</v>
      </c>
      <c r="Q27" s="46">
        <f t="shared" si="6"/>
        <v>0</v>
      </c>
      <c r="R27" s="46">
        <v>0</v>
      </c>
      <c r="S27" s="34">
        <v>0</v>
      </c>
      <c r="T27" s="46">
        <f t="shared" si="7"/>
        <v>0</v>
      </c>
      <c r="U27" s="46">
        <v>0</v>
      </c>
      <c r="V27" s="46">
        <v>0</v>
      </c>
      <c r="W27" s="46">
        <f t="shared" si="8"/>
        <v>0</v>
      </c>
      <c r="X27" s="46">
        <v>0</v>
      </c>
      <c r="Y27" s="34">
        <v>0</v>
      </c>
      <c r="Z27" s="35">
        <f t="shared" si="9"/>
        <v>0</v>
      </c>
      <c r="AA27" s="46">
        <f t="shared" si="10"/>
        <v>0</v>
      </c>
      <c r="AB27" s="46">
        <v>0</v>
      </c>
      <c r="AC27" s="34">
        <v>0</v>
      </c>
      <c r="AD27" s="46">
        <f t="shared" si="11"/>
        <v>0</v>
      </c>
      <c r="AE27" s="46">
        <v>0</v>
      </c>
      <c r="AF27" s="34">
        <v>0</v>
      </c>
      <c r="AG27" s="46">
        <f t="shared" si="12"/>
        <v>0</v>
      </c>
      <c r="AH27" s="46">
        <v>0</v>
      </c>
      <c r="AI27" s="34">
        <v>0</v>
      </c>
      <c r="AJ27" s="46">
        <f t="shared" si="13"/>
        <v>0</v>
      </c>
      <c r="AK27" s="46">
        <v>0</v>
      </c>
      <c r="AL27" s="34">
        <v>0</v>
      </c>
      <c r="AM27" s="46">
        <f t="shared" si="14"/>
        <v>0</v>
      </c>
      <c r="AN27" s="46">
        <v>0</v>
      </c>
      <c r="AO27" s="34">
        <v>0</v>
      </c>
    </row>
    <row r="28" spans="1:41" ht="19.5" customHeight="1">
      <c r="A28" s="33" t="s">
        <v>195</v>
      </c>
      <c r="B28" s="33" t="s">
        <v>92</v>
      </c>
      <c r="C28" s="33" t="s">
        <v>85</v>
      </c>
      <c r="D28" s="33" t="s">
        <v>196</v>
      </c>
      <c r="E28" s="46">
        <f t="shared" si="0"/>
        <v>0.09</v>
      </c>
      <c r="F28" s="46">
        <f t="shared" si="1"/>
        <v>0.09</v>
      </c>
      <c r="G28" s="46">
        <f t="shared" si="2"/>
        <v>0.09</v>
      </c>
      <c r="H28" s="46">
        <v>0.09</v>
      </c>
      <c r="I28" s="34">
        <v>0</v>
      </c>
      <c r="J28" s="46">
        <f t="shared" si="3"/>
        <v>0</v>
      </c>
      <c r="K28" s="46">
        <v>0</v>
      </c>
      <c r="L28" s="34">
        <v>0</v>
      </c>
      <c r="M28" s="46">
        <f t="shared" si="4"/>
        <v>0</v>
      </c>
      <c r="N28" s="46">
        <v>0</v>
      </c>
      <c r="O28" s="34">
        <v>0</v>
      </c>
      <c r="P28" s="35">
        <f t="shared" si="5"/>
        <v>0</v>
      </c>
      <c r="Q28" s="46">
        <f t="shared" si="6"/>
        <v>0</v>
      </c>
      <c r="R28" s="46">
        <v>0</v>
      </c>
      <c r="S28" s="34">
        <v>0</v>
      </c>
      <c r="T28" s="46">
        <f t="shared" si="7"/>
        <v>0</v>
      </c>
      <c r="U28" s="46">
        <v>0</v>
      </c>
      <c r="V28" s="46">
        <v>0</v>
      </c>
      <c r="W28" s="46">
        <f t="shared" si="8"/>
        <v>0</v>
      </c>
      <c r="X28" s="46">
        <v>0</v>
      </c>
      <c r="Y28" s="34">
        <v>0</v>
      </c>
      <c r="Z28" s="35">
        <f t="shared" si="9"/>
        <v>0</v>
      </c>
      <c r="AA28" s="46">
        <f t="shared" si="10"/>
        <v>0</v>
      </c>
      <c r="AB28" s="46">
        <v>0</v>
      </c>
      <c r="AC28" s="34">
        <v>0</v>
      </c>
      <c r="AD28" s="46">
        <f t="shared" si="11"/>
        <v>0</v>
      </c>
      <c r="AE28" s="46">
        <v>0</v>
      </c>
      <c r="AF28" s="34">
        <v>0</v>
      </c>
      <c r="AG28" s="46">
        <f t="shared" si="12"/>
        <v>0</v>
      </c>
      <c r="AH28" s="46">
        <v>0</v>
      </c>
      <c r="AI28" s="34">
        <v>0</v>
      </c>
      <c r="AJ28" s="46">
        <f t="shared" si="13"/>
        <v>0</v>
      </c>
      <c r="AK28" s="46">
        <v>0</v>
      </c>
      <c r="AL28" s="34">
        <v>0</v>
      </c>
      <c r="AM28" s="46">
        <f t="shared" si="14"/>
        <v>0</v>
      </c>
      <c r="AN28" s="46">
        <v>0</v>
      </c>
      <c r="AO28" s="34">
        <v>0</v>
      </c>
    </row>
    <row r="29" spans="1:41" ht="19.5" customHeight="1">
      <c r="A29" s="33" t="s">
        <v>195</v>
      </c>
      <c r="B29" s="33" t="s">
        <v>95</v>
      </c>
      <c r="C29" s="33" t="s">
        <v>85</v>
      </c>
      <c r="D29" s="33" t="s">
        <v>197</v>
      </c>
      <c r="E29" s="46">
        <f t="shared" si="0"/>
        <v>16.7</v>
      </c>
      <c r="F29" s="46">
        <f t="shared" si="1"/>
        <v>16.7</v>
      </c>
      <c r="G29" s="46">
        <f t="shared" si="2"/>
        <v>16.7</v>
      </c>
      <c r="H29" s="46">
        <v>16.7</v>
      </c>
      <c r="I29" s="34">
        <v>0</v>
      </c>
      <c r="J29" s="46">
        <f t="shared" si="3"/>
        <v>0</v>
      </c>
      <c r="K29" s="46">
        <v>0</v>
      </c>
      <c r="L29" s="34">
        <v>0</v>
      </c>
      <c r="M29" s="46">
        <f t="shared" si="4"/>
        <v>0</v>
      </c>
      <c r="N29" s="46">
        <v>0</v>
      </c>
      <c r="O29" s="34">
        <v>0</v>
      </c>
      <c r="P29" s="35">
        <f t="shared" si="5"/>
        <v>0</v>
      </c>
      <c r="Q29" s="46">
        <f t="shared" si="6"/>
        <v>0</v>
      </c>
      <c r="R29" s="46">
        <v>0</v>
      </c>
      <c r="S29" s="34">
        <v>0</v>
      </c>
      <c r="T29" s="46">
        <f t="shared" si="7"/>
        <v>0</v>
      </c>
      <c r="U29" s="46">
        <v>0</v>
      </c>
      <c r="V29" s="46">
        <v>0</v>
      </c>
      <c r="W29" s="46">
        <f t="shared" si="8"/>
        <v>0</v>
      </c>
      <c r="X29" s="46">
        <v>0</v>
      </c>
      <c r="Y29" s="34">
        <v>0</v>
      </c>
      <c r="Z29" s="35">
        <f t="shared" si="9"/>
        <v>0</v>
      </c>
      <c r="AA29" s="46">
        <f t="shared" si="10"/>
        <v>0</v>
      </c>
      <c r="AB29" s="46">
        <v>0</v>
      </c>
      <c r="AC29" s="34">
        <v>0</v>
      </c>
      <c r="AD29" s="46">
        <f t="shared" si="11"/>
        <v>0</v>
      </c>
      <c r="AE29" s="46">
        <v>0</v>
      </c>
      <c r="AF29" s="34">
        <v>0</v>
      </c>
      <c r="AG29" s="46">
        <f t="shared" si="12"/>
        <v>0</v>
      </c>
      <c r="AH29" s="46">
        <v>0</v>
      </c>
      <c r="AI29" s="34">
        <v>0</v>
      </c>
      <c r="AJ29" s="46">
        <f t="shared" si="13"/>
        <v>0</v>
      </c>
      <c r="AK29" s="46">
        <v>0</v>
      </c>
      <c r="AL29" s="34">
        <v>0</v>
      </c>
      <c r="AM29" s="46">
        <f t="shared" si="14"/>
        <v>0</v>
      </c>
      <c r="AN29" s="46">
        <v>0</v>
      </c>
      <c r="AO29" s="34">
        <v>0</v>
      </c>
    </row>
    <row r="30" spans="1:41" ht="19.5" customHeight="1">
      <c r="A30" s="33" t="s">
        <v>195</v>
      </c>
      <c r="B30" s="33" t="s">
        <v>84</v>
      </c>
      <c r="C30" s="33" t="s">
        <v>85</v>
      </c>
      <c r="D30" s="33" t="s">
        <v>198</v>
      </c>
      <c r="E30" s="46">
        <f t="shared" si="0"/>
        <v>0.81</v>
      </c>
      <c r="F30" s="46">
        <f t="shared" si="1"/>
        <v>0.81</v>
      </c>
      <c r="G30" s="46">
        <f t="shared" si="2"/>
        <v>0.81</v>
      </c>
      <c r="H30" s="46">
        <v>0.81</v>
      </c>
      <c r="I30" s="34">
        <v>0</v>
      </c>
      <c r="J30" s="46">
        <f t="shared" si="3"/>
        <v>0</v>
      </c>
      <c r="K30" s="46">
        <v>0</v>
      </c>
      <c r="L30" s="34">
        <v>0</v>
      </c>
      <c r="M30" s="46">
        <f t="shared" si="4"/>
        <v>0</v>
      </c>
      <c r="N30" s="46">
        <v>0</v>
      </c>
      <c r="O30" s="34">
        <v>0</v>
      </c>
      <c r="P30" s="35">
        <f t="shared" si="5"/>
        <v>0</v>
      </c>
      <c r="Q30" s="46">
        <f t="shared" si="6"/>
        <v>0</v>
      </c>
      <c r="R30" s="46">
        <v>0</v>
      </c>
      <c r="S30" s="34">
        <v>0</v>
      </c>
      <c r="T30" s="46">
        <f t="shared" si="7"/>
        <v>0</v>
      </c>
      <c r="U30" s="46">
        <v>0</v>
      </c>
      <c r="V30" s="46">
        <v>0</v>
      </c>
      <c r="W30" s="46">
        <f t="shared" si="8"/>
        <v>0</v>
      </c>
      <c r="X30" s="46">
        <v>0</v>
      </c>
      <c r="Y30" s="34">
        <v>0</v>
      </c>
      <c r="Z30" s="35">
        <f t="shared" si="9"/>
        <v>0</v>
      </c>
      <c r="AA30" s="46">
        <f t="shared" si="10"/>
        <v>0</v>
      </c>
      <c r="AB30" s="46">
        <v>0</v>
      </c>
      <c r="AC30" s="34">
        <v>0</v>
      </c>
      <c r="AD30" s="46">
        <f t="shared" si="11"/>
        <v>0</v>
      </c>
      <c r="AE30" s="46">
        <v>0</v>
      </c>
      <c r="AF30" s="34">
        <v>0</v>
      </c>
      <c r="AG30" s="46">
        <f t="shared" si="12"/>
        <v>0</v>
      </c>
      <c r="AH30" s="46">
        <v>0</v>
      </c>
      <c r="AI30" s="34">
        <v>0</v>
      </c>
      <c r="AJ30" s="46">
        <f t="shared" si="13"/>
        <v>0</v>
      </c>
      <c r="AK30" s="46">
        <v>0</v>
      </c>
      <c r="AL30" s="34">
        <v>0</v>
      </c>
      <c r="AM30" s="46">
        <f t="shared" si="14"/>
        <v>0</v>
      </c>
      <c r="AN30" s="46">
        <v>0</v>
      </c>
      <c r="AO30" s="34">
        <v>0</v>
      </c>
    </row>
    <row r="31" spans="1:41" ht="19.5" customHeight="1">
      <c r="A31" s="33" t="s">
        <v>38</v>
      </c>
      <c r="B31" s="33" t="s">
        <v>38</v>
      </c>
      <c r="C31" s="33" t="s">
        <v>38</v>
      </c>
      <c r="D31" s="33" t="s">
        <v>108</v>
      </c>
      <c r="E31" s="46">
        <f t="shared" si="0"/>
        <v>399.79999999999995</v>
      </c>
      <c r="F31" s="46">
        <f t="shared" si="1"/>
        <v>399.79999999999995</v>
      </c>
      <c r="G31" s="46">
        <f t="shared" si="2"/>
        <v>399.79999999999995</v>
      </c>
      <c r="H31" s="46">
        <v>116.1</v>
      </c>
      <c r="I31" s="34">
        <v>283.7</v>
      </c>
      <c r="J31" s="46">
        <f t="shared" si="3"/>
        <v>0</v>
      </c>
      <c r="K31" s="46">
        <v>0</v>
      </c>
      <c r="L31" s="34">
        <v>0</v>
      </c>
      <c r="M31" s="46">
        <f t="shared" si="4"/>
        <v>0</v>
      </c>
      <c r="N31" s="46">
        <v>0</v>
      </c>
      <c r="O31" s="34">
        <v>0</v>
      </c>
      <c r="P31" s="35">
        <f t="shared" si="5"/>
        <v>0</v>
      </c>
      <c r="Q31" s="46">
        <f t="shared" si="6"/>
        <v>0</v>
      </c>
      <c r="R31" s="46">
        <v>0</v>
      </c>
      <c r="S31" s="34">
        <v>0</v>
      </c>
      <c r="T31" s="46">
        <f t="shared" si="7"/>
        <v>0</v>
      </c>
      <c r="U31" s="46">
        <v>0</v>
      </c>
      <c r="V31" s="46">
        <v>0</v>
      </c>
      <c r="W31" s="46">
        <f t="shared" si="8"/>
        <v>0</v>
      </c>
      <c r="X31" s="46">
        <v>0</v>
      </c>
      <c r="Y31" s="34">
        <v>0</v>
      </c>
      <c r="Z31" s="35">
        <f t="shared" si="9"/>
        <v>0</v>
      </c>
      <c r="AA31" s="46">
        <f t="shared" si="10"/>
        <v>0</v>
      </c>
      <c r="AB31" s="46">
        <v>0</v>
      </c>
      <c r="AC31" s="34">
        <v>0</v>
      </c>
      <c r="AD31" s="46">
        <f t="shared" si="11"/>
        <v>0</v>
      </c>
      <c r="AE31" s="46">
        <v>0</v>
      </c>
      <c r="AF31" s="34">
        <v>0</v>
      </c>
      <c r="AG31" s="46">
        <f t="shared" si="12"/>
        <v>0</v>
      </c>
      <c r="AH31" s="46">
        <v>0</v>
      </c>
      <c r="AI31" s="34">
        <v>0</v>
      </c>
      <c r="AJ31" s="46">
        <f t="shared" si="13"/>
        <v>0</v>
      </c>
      <c r="AK31" s="46">
        <v>0</v>
      </c>
      <c r="AL31" s="34">
        <v>0</v>
      </c>
      <c r="AM31" s="46">
        <f t="shared" si="14"/>
        <v>0</v>
      </c>
      <c r="AN31" s="46">
        <v>0</v>
      </c>
      <c r="AO31" s="34">
        <v>0</v>
      </c>
    </row>
    <row r="32" spans="1:41" ht="19.5" customHeight="1">
      <c r="A32" s="33" t="s">
        <v>38</v>
      </c>
      <c r="B32" s="33" t="s">
        <v>38</v>
      </c>
      <c r="C32" s="33" t="s">
        <v>38</v>
      </c>
      <c r="D32" s="33" t="s">
        <v>109</v>
      </c>
      <c r="E32" s="46">
        <f t="shared" si="0"/>
        <v>399.79999999999995</v>
      </c>
      <c r="F32" s="46">
        <f t="shared" si="1"/>
        <v>399.79999999999995</v>
      </c>
      <c r="G32" s="46">
        <f t="shared" si="2"/>
        <v>399.79999999999995</v>
      </c>
      <c r="H32" s="46">
        <v>116.1</v>
      </c>
      <c r="I32" s="34">
        <v>283.7</v>
      </c>
      <c r="J32" s="46">
        <f t="shared" si="3"/>
        <v>0</v>
      </c>
      <c r="K32" s="46">
        <v>0</v>
      </c>
      <c r="L32" s="34">
        <v>0</v>
      </c>
      <c r="M32" s="46">
        <f t="shared" si="4"/>
        <v>0</v>
      </c>
      <c r="N32" s="46">
        <v>0</v>
      </c>
      <c r="O32" s="34">
        <v>0</v>
      </c>
      <c r="P32" s="35">
        <f t="shared" si="5"/>
        <v>0</v>
      </c>
      <c r="Q32" s="46">
        <f t="shared" si="6"/>
        <v>0</v>
      </c>
      <c r="R32" s="46">
        <v>0</v>
      </c>
      <c r="S32" s="34">
        <v>0</v>
      </c>
      <c r="T32" s="46">
        <f t="shared" si="7"/>
        <v>0</v>
      </c>
      <c r="U32" s="46">
        <v>0</v>
      </c>
      <c r="V32" s="46">
        <v>0</v>
      </c>
      <c r="W32" s="46">
        <f t="shared" si="8"/>
        <v>0</v>
      </c>
      <c r="X32" s="46">
        <v>0</v>
      </c>
      <c r="Y32" s="34">
        <v>0</v>
      </c>
      <c r="Z32" s="35">
        <f t="shared" si="9"/>
        <v>0</v>
      </c>
      <c r="AA32" s="46">
        <f t="shared" si="10"/>
        <v>0</v>
      </c>
      <c r="AB32" s="46">
        <v>0</v>
      </c>
      <c r="AC32" s="34">
        <v>0</v>
      </c>
      <c r="AD32" s="46">
        <f t="shared" si="11"/>
        <v>0</v>
      </c>
      <c r="AE32" s="46">
        <v>0</v>
      </c>
      <c r="AF32" s="34">
        <v>0</v>
      </c>
      <c r="AG32" s="46">
        <f t="shared" si="12"/>
        <v>0</v>
      </c>
      <c r="AH32" s="46">
        <v>0</v>
      </c>
      <c r="AI32" s="34">
        <v>0</v>
      </c>
      <c r="AJ32" s="46">
        <f t="shared" si="13"/>
        <v>0</v>
      </c>
      <c r="AK32" s="46">
        <v>0</v>
      </c>
      <c r="AL32" s="34">
        <v>0</v>
      </c>
      <c r="AM32" s="46">
        <f t="shared" si="14"/>
        <v>0</v>
      </c>
      <c r="AN32" s="46">
        <v>0</v>
      </c>
      <c r="AO32" s="34">
        <v>0</v>
      </c>
    </row>
    <row r="33" spans="1:41" ht="19.5" customHeight="1">
      <c r="A33" s="33" t="s">
        <v>38</v>
      </c>
      <c r="B33" s="33" t="s">
        <v>38</v>
      </c>
      <c r="C33" s="33" t="s">
        <v>38</v>
      </c>
      <c r="D33" s="33" t="s">
        <v>199</v>
      </c>
      <c r="E33" s="46">
        <f t="shared" si="0"/>
        <v>375.39</v>
      </c>
      <c r="F33" s="46">
        <f t="shared" si="1"/>
        <v>375.39</v>
      </c>
      <c r="G33" s="46">
        <f t="shared" si="2"/>
        <v>375.39</v>
      </c>
      <c r="H33" s="46">
        <v>116.09</v>
      </c>
      <c r="I33" s="34">
        <v>259.3</v>
      </c>
      <c r="J33" s="46">
        <f t="shared" si="3"/>
        <v>0</v>
      </c>
      <c r="K33" s="46">
        <v>0</v>
      </c>
      <c r="L33" s="34">
        <v>0</v>
      </c>
      <c r="M33" s="46">
        <f t="shared" si="4"/>
        <v>0</v>
      </c>
      <c r="N33" s="46">
        <v>0</v>
      </c>
      <c r="O33" s="34">
        <v>0</v>
      </c>
      <c r="P33" s="35">
        <f t="shared" si="5"/>
        <v>0</v>
      </c>
      <c r="Q33" s="46">
        <f t="shared" si="6"/>
        <v>0</v>
      </c>
      <c r="R33" s="46">
        <v>0</v>
      </c>
      <c r="S33" s="34">
        <v>0</v>
      </c>
      <c r="T33" s="46">
        <f t="shared" si="7"/>
        <v>0</v>
      </c>
      <c r="U33" s="46">
        <v>0</v>
      </c>
      <c r="V33" s="46">
        <v>0</v>
      </c>
      <c r="W33" s="46">
        <f t="shared" si="8"/>
        <v>0</v>
      </c>
      <c r="X33" s="46">
        <v>0</v>
      </c>
      <c r="Y33" s="34">
        <v>0</v>
      </c>
      <c r="Z33" s="35">
        <f t="shared" si="9"/>
        <v>0</v>
      </c>
      <c r="AA33" s="46">
        <f t="shared" si="10"/>
        <v>0</v>
      </c>
      <c r="AB33" s="46">
        <v>0</v>
      </c>
      <c r="AC33" s="34">
        <v>0</v>
      </c>
      <c r="AD33" s="46">
        <f t="shared" si="11"/>
        <v>0</v>
      </c>
      <c r="AE33" s="46">
        <v>0</v>
      </c>
      <c r="AF33" s="34">
        <v>0</v>
      </c>
      <c r="AG33" s="46">
        <f t="shared" si="12"/>
        <v>0</v>
      </c>
      <c r="AH33" s="46">
        <v>0</v>
      </c>
      <c r="AI33" s="34">
        <v>0</v>
      </c>
      <c r="AJ33" s="46">
        <f t="shared" si="13"/>
        <v>0</v>
      </c>
      <c r="AK33" s="46">
        <v>0</v>
      </c>
      <c r="AL33" s="34">
        <v>0</v>
      </c>
      <c r="AM33" s="46">
        <f t="shared" si="14"/>
        <v>0</v>
      </c>
      <c r="AN33" s="46">
        <v>0</v>
      </c>
      <c r="AO33" s="34">
        <v>0</v>
      </c>
    </row>
    <row r="34" spans="1:41" ht="19.5" customHeight="1">
      <c r="A34" s="33" t="s">
        <v>200</v>
      </c>
      <c r="B34" s="33" t="s">
        <v>92</v>
      </c>
      <c r="C34" s="33" t="s">
        <v>110</v>
      </c>
      <c r="D34" s="33" t="s">
        <v>201</v>
      </c>
      <c r="E34" s="46">
        <f t="shared" si="0"/>
        <v>90.45</v>
      </c>
      <c r="F34" s="46">
        <f t="shared" si="1"/>
        <v>90.45</v>
      </c>
      <c r="G34" s="46">
        <f t="shared" si="2"/>
        <v>90.45</v>
      </c>
      <c r="H34" s="46">
        <v>90.45</v>
      </c>
      <c r="I34" s="34">
        <v>0</v>
      </c>
      <c r="J34" s="46">
        <f t="shared" si="3"/>
        <v>0</v>
      </c>
      <c r="K34" s="46">
        <v>0</v>
      </c>
      <c r="L34" s="34">
        <v>0</v>
      </c>
      <c r="M34" s="46">
        <f t="shared" si="4"/>
        <v>0</v>
      </c>
      <c r="N34" s="46">
        <v>0</v>
      </c>
      <c r="O34" s="34">
        <v>0</v>
      </c>
      <c r="P34" s="35">
        <f t="shared" si="5"/>
        <v>0</v>
      </c>
      <c r="Q34" s="46">
        <f t="shared" si="6"/>
        <v>0</v>
      </c>
      <c r="R34" s="46">
        <v>0</v>
      </c>
      <c r="S34" s="34">
        <v>0</v>
      </c>
      <c r="T34" s="46">
        <f t="shared" si="7"/>
        <v>0</v>
      </c>
      <c r="U34" s="46">
        <v>0</v>
      </c>
      <c r="V34" s="46">
        <v>0</v>
      </c>
      <c r="W34" s="46">
        <f t="shared" si="8"/>
        <v>0</v>
      </c>
      <c r="X34" s="46">
        <v>0</v>
      </c>
      <c r="Y34" s="34">
        <v>0</v>
      </c>
      <c r="Z34" s="35">
        <f t="shared" si="9"/>
        <v>0</v>
      </c>
      <c r="AA34" s="46">
        <f t="shared" si="10"/>
        <v>0</v>
      </c>
      <c r="AB34" s="46">
        <v>0</v>
      </c>
      <c r="AC34" s="34">
        <v>0</v>
      </c>
      <c r="AD34" s="46">
        <f t="shared" si="11"/>
        <v>0</v>
      </c>
      <c r="AE34" s="46">
        <v>0</v>
      </c>
      <c r="AF34" s="34">
        <v>0</v>
      </c>
      <c r="AG34" s="46">
        <f t="shared" si="12"/>
        <v>0</v>
      </c>
      <c r="AH34" s="46">
        <v>0</v>
      </c>
      <c r="AI34" s="34">
        <v>0</v>
      </c>
      <c r="AJ34" s="46">
        <f t="shared" si="13"/>
        <v>0</v>
      </c>
      <c r="AK34" s="46">
        <v>0</v>
      </c>
      <c r="AL34" s="34">
        <v>0</v>
      </c>
      <c r="AM34" s="46">
        <f t="shared" si="14"/>
        <v>0</v>
      </c>
      <c r="AN34" s="46">
        <v>0</v>
      </c>
      <c r="AO34" s="34">
        <v>0</v>
      </c>
    </row>
    <row r="35" spans="1:41" ht="19.5" customHeight="1">
      <c r="A35" s="33" t="s">
        <v>200</v>
      </c>
      <c r="B35" s="33" t="s">
        <v>103</v>
      </c>
      <c r="C35" s="33" t="s">
        <v>110</v>
      </c>
      <c r="D35" s="33" t="s">
        <v>202</v>
      </c>
      <c r="E35" s="46">
        <f t="shared" si="0"/>
        <v>284.94</v>
      </c>
      <c r="F35" s="46">
        <f t="shared" si="1"/>
        <v>284.94</v>
      </c>
      <c r="G35" s="46">
        <f t="shared" si="2"/>
        <v>284.94</v>
      </c>
      <c r="H35" s="46">
        <v>25.64</v>
      </c>
      <c r="I35" s="34">
        <v>259.3</v>
      </c>
      <c r="J35" s="46">
        <f t="shared" si="3"/>
        <v>0</v>
      </c>
      <c r="K35" s="46">
        <v>0</v>
      </c>
      <c r="L35" s="34">
        <v>0</v>
      </c>
      <c r="M35" s="46">
        <f t="shared" si="4"/>
        <v>0</v>
      </c>
      <c r="N35" s="46">
        <v>0</v>
      </c>
      <c r="O35" s="34">
        <v>0</v>
      </c>
      <c r="P35" s="35">
        <f t="shared" si="5"/>
        <v>0</v>
      </c>
      <c r="Q35" s="46">
        <f t="shared" si="6"/>
        <v>0</v>
      </c>
      <c r="R35" s="46">
        <v>0</v>
      </c>
      <c r="S35" s="34">
        <v>0</v>
      </c>
      <c r="T35" s="46">
        <f t="shared" si="7"/>
        <v>0</v>
      </c>
      <c r="U35" s="46">
        <v>0</v>
      </c>
      <c r="V35" s="46">
        <v>0</v>
      </c>
      <c r="W35" s="46">
        <f t="shared" si="8"/>
        <v>0</v>
      </c>
      <c r="X35" s="46">
        <v>0</v>
      </c>
      <c r="Y35" s="34">
        <v>0</v>
      </c>
      <c r="Z35" s="35">
        <f t="shared" si="9"/>
        <v>0</v>
      </c>
      <c r="AA35" s="46">
        <f t="shared" si="10"/>
        <v>0</v>
      </c>
      <c r="AB35" s="46">
        <v>0</v>
      </c>
      <c r="AC35" s="34">
        <v>0</v>
      </c>
      <c r="AD35" s="46">
        <f t="shared" si="11"/>
        <v>0</v>
      </c>
      <c r="AE35" s="46">
        <v>0</v>
      </c>
      <c r="AF35" s="34">
        <v>0</v>
      </c>
      <c r="AG35" s="46">
        <f t="shared" si="12"/>
        <v>0</v>
      </c>
      <c r="AH35" s="46">
        <v>0</v>
      </c>
      <c r="AI35" s="34">
        <v>0</v>
      </c>
      <c r="AJ35" s="46">
        <f t="shared" si="13"/>
        <v>0</v>
      </c>
      <c r="AK35" s="46">
        <v>0</v>
      </c>
      <c r="AL35" s="34">
        <v>0</v>
      </c>
      <c r="AM35" s="46">
        <f t="shared" si="14"/>
        <v>0</v>
      </c>
      <c r="AN35" s="46">
        <v>0</v>
      </c>
      <c r="AO35" s="34">
        <v>0</v>
      </c>
    </row>
    <row r="36" spans="1:41" ht="19.5" customHeight="1">
      <c r="A36" s="33" t="s">
        <v>38</v>
      </c>
      <c r="B36" s="33" t="s">
        <v>38</v>
      </c>
      <c r="C36" s="33" t="s">
        <v>38</v>
      </c>
      <c r="D36" s="33" t="s">
        <v>203</v>
      </c>
      <c r="E36" s="46">
        <f t="shared" si="0"/>
        <v>24.4</v>
      </c>
      <c r="F36" s="46">
        <f t="shared" si="1"/>
        <v>24.4</v>
      </c>
      <c r="G36" s="46">
        <f t="shared" si="2"/>
        <v>24.4</v>
      </c>
      <c r="H36" s="46">
        <v>0</v>
      </c>
      <c r="I36" s="34">
        <v>24.4</v>
      </c>
      <c r="J36" s="46">
        <f t="shared" si="3"/>
        <v>0</v>
      </c>
      <c r="K36" s="46">
        <v>0</v>
      </c>
      <c r="L36" s="34">
        <v>0</v>
      </c>
      <c r="M36" s="46">
        <f t="shared" si="4"/>
        <v>0</v>
      </c>
      <c r="N36" s="46">
        <v>0</v>
      </c>
      <c r="O36" s="34">
        <v>0</v>
      </c>
      <c r="P36" s="35">
        <f t="shared" si="5"/>
        <v>0</v>
      </c>
      <c r="Q36" s="46">
        <f t="shared" si="6"/>
        <v>0</v>
      </c>
      <c r="R36" s="46">
        <v>0</v>
      </c>
      <c r="S36" s="34">
        <v>0</v>
      </c>
      <c r="T36" s="46">
        <f t="shared" si="7"/>
        <v>0</v>
      </c>
      <c r="U36" s="46">
        <v>0</v>
      </c>
      <c r="V36" s="46">
        <v>0</v>
      </c>
      <c r="W36" s="46">
        <f t="shared" si="8"/>
        <v>0</v>
      </c>
      <c r="X36" s="46">
        <v>0</v>
      </c>
      <c r="Y36" s="34">
        <v>0</v>
      </c>
      <c r="Z36" s="35">
        <f t="shared" si="9"/>
        <v>0</v>
      </c>
      <c r="AA36" s="46">
        <f t="shared" si="10"/>
        <v>0</v>
      </c>
      <c r="AB36" s="46">
        <v>0</v>
      </c>
      <c r="AC36" s="34">
        <v>0</v>
      </c>
      <c r="AD36" s="46">
        <f t="shared" si="11"/>
        <v>0</v>
      </c>
      <c r="AE36" s="46">
        <v>0</v>
      </c>
      <c r="AF36" s="34">
        <v>0</v>
      </c>
      <c r="AG36" s="46">
        <f t="shared" si="12"/>
        <v>0</v>
      </c>
      <c r="AH36" s="46">
        <v>0</v>
      </c>
      <c r="AI36" s="34">
        <v>0</v>
      </c>
      <c r="AJ36" s="46">
        <f t="shared" si="13"/>
        <v>0</v>
      </c>
      <c r="AK36" s="46">
        <v>0</v>
      </c>
      <c r="AL36" s="34">
        <v>0</v>
      </c>
      <c r="AM36" s="46">
        <f t="shared" si="14"/>
        <v>0</v>
      </c>
      <c r="AN36" s="46">
        <v>0</v>
      </c>
      <c r="AO36" s="34">
        <v>0</v>
      </c>
    </row>
    <row r="37" spans="1:41" ht="19.5" customHeight="1">
      <c r="A37" s="33" t="s">
        <v>204</v>
      </c>
      <c r="B37" s="33" t="s">
        <v>92</v>
      </c>
      <c r="C37" s="33" t="s">
        <v>110</v>
      </c>
      <c r="D37" s="33" t="s">
        <v>205</v>
      </c>
      <c r="E37" s="46">
        <f t="shared" si="0"/>
        <v>24.4</v>
      </c>
      <c r="F37" s="46">
        <f t="shared" si="1"/>
        <v>24.4</v>
      </c>
      <c r="G37" s="46">
        <f t="shared" si="2"/>
        <v>24.4</v>
      </c>
      <c r="H37" s="46">
        <v>0</v>
      </c>
      <c r="I37" s="34">
        <v>24.4</v>
      </c>
      <c r="J37" s="46">
        <f t="shared" si="3"/>
        <v>0</v>
      </c>
      <c r="K37" s="46">
        <v>0</v>
      </c>
      <c r="L37" s="34">
        <v>0</v>
      </c>
      <c r="M37" s="46">
        <f t="shared" si="4"/>
        <v>0</v>
      </c>
      <c r="N37" s="46">
        <v>0</v>
      </c>
      <c r="O37" s="34">
        <v>0</v>
      </c>
      <c r="P37" s="35">
        <f t="shared" si="5"/>
        <v>0</v>
      </c>
      <c r="Q37" s="46">
        <f t="shared" si="6"/>
        <v>0</v>
      </c>
      <c r="R37" s="46">
        <v>0</v>
      </c>
      <c r="S37" s="34">
        <v>0</v>
      </c>
      <c r="T37" s="46">
        <f t="shared" si="7"/>
        <v>0</v>
      </c>
      <c r="U37" s="46">
        <v>0</v>
      </c>
      <c r="V37" s="46">
        <v>0</v>
      </c>
      <c r="W37" s="46">
        <f t="shared" si="8"/>
        <v>0</v>
      </c>
      <c r="X37" s="46">
        <v>0</v>
      </c>
      <c r="Y37" s="34">
        <v>0</v>
      </c>
      <c r="Z37" s="35">
        <f t="shared" si="9"/>
        <v>0</v>
      </c>
      <c r="AA37" s="46">
        <f t="shared" si="10"/>
        <v>0</v>
      </c>
      <c r="AB37" s="46">
        <v>0</v>
      </c>
      <c r="AC37" s="34">
        <v>0</v>
      </c>
      <c r="AD37" s="46">
        <f t="shared" si="11"/>
        <v>0</v>
      </c>
      <c r="AE37" s="46">
        <v>0</v>
      </c>
      <c r="AF37" s="34">
        <v>0</v>
      </c>
      <c r="AG37" s="46">
        <f t="shared" si="12"/>
        <v>0</v>
      </c>
      <c r="AH37" s="46">
        <v>0</v>
      </c>
      <c r="AI37" s="34">
        <v>0</v>
      </c>
      <c r="AJ37" s="46">
        <f t="shared" si="13"/>
        <v>0</v>
      </c>
      <c r="AK37" s="46">
        <v>0</v>
      </c>
      <c r="AL37" s="34">
        <v>0</v>
      </c>
      <c r="AM37" s="46">
        <f t="shared" si="14"/>
        <v>0</v>
      </c>
      <c r="AN37" s="46">
        <v>0</v>
      </c>
      <c r="AO37" s="34">
        <v>0</v>
      </c>
    </row>
    <row r="38" spans="1:41" ht="19.5" customHeight="1">
      <c r="A38" s="33" t="s">
        <v>38</v>
      </c>
      <c r="B38" s="33" t="s">
        <v>38</v>
      </c>
      <c r="C38" s="33" t="s">
        <v>38</v>
      </c>
      <c r="D38" s="33" t="s">
        <v>194</v>
      </c>
      <c r="E38" s="46">
        <f t="shared" si="0"/>
        <v>0.01</v>
      </c>
      <c r="F38" s="46">
        <f t="shared" si="1"/>
        <v>0.01</v>
      </c>
      <c r="G38" s="46">
        <f t="shared" si="2"/>
        <v>0.01</v>
      </c>
      <c r="H38" s="46">
        <v>0.01</v>
      </c>
      <c r="I38" s="34">
        <v>0</v>
      </c>
      <c r="J38" s="46">
        <f t="shared" si="3"/>
        <v>0</v>
      </c>
      <c r="K38" s="46">
        <v>0</v>
      </c>
      <c r="L38" s="34">
        <v>0</v>
      </c>
      <c r="M38" s="46">
        <f t="shared" si="4"/>
        <v>0</v>
      </c>
      <c r="N38" s="46">
        <v>0</v>
      </c>
      <c r="O38" s="34">
        <v>0</v>
      </c>
      <c r="P38" s="35">
        <f t="shared" si="5"/>
        <v>0</v>
      </c>
      <c r="Q38" s="46">
        <f t="shared" si="6"/>
        <v>0</v>
      </c>
      <c r="R38" s="46">
        <v>0</v>
      </c>
      <c r="S38" s="34">
        <v>0</v>
      </c>
      <c r="T38" s="46">
        <f t="shared" si="7"/>
        <v>0</v>
      </c>
      <c r="U38" s="46">
        <v>0</v>
      </c>
      <c r="V38" s="46">
        <v>0</v>
      </c>
      <c r="W38" s="46">
        <f t="shared" si="8"/>
        <v>0</v>
      </c>
      <c r="X38" s="46">
        <v>0</v>
      </c>
      <c r="Y38" s="34">
        <v>0</v>
      </c>
      <c r="Z38" s="35">
        <f t="shared" si="9"/>
        <v>0</v>
      </c>
      <c r="AA38" s="46">
        <f t="shared" si="10"/>
        <v>0</v>
      </c>
      <c r="AB38" s="46">
        <v>0</v>
      </c>
      <c r="AC38" s="34">
        <v>0</v>
      </c>
      <c r="AD38" s="46">
        <f t="shared" si="11"/>
        <v>0</v>
      </c>
      <c r="AE38" s="46">
        <v>0</v>
      </c>
      <c r="AF38" s="34">
        <v>0</v>
      </c>
      <c r="AG38" s="46">
        <f t="shared" si="12"/>
        <v>0</v>
      </c>
      <c r="AH38" s="46">
        <v>0</v>
      </c>
      <c r="AI38" s="34">
        <v>0</v>
      </c>
      <c r="AJ38" s="46">
        <f t="shared" si="13"/>
        <v>0</v>
      </c>
      <c r="AK38" s="46">
        <v>0</v>
      </c>
      <c r="AL38" s="34">
        <v>0</v>
      </c>
      <c r="AM38" s="46">
        <f t="shared" si="14"/>
        <v>0</v>
      </c>
      <c r="AN38" s="46">
        <v>0</v>
      </c>
      <c r="AO38" s="34">
        <v>0</v>
      </c>
    </row>
    <row r="39" spans="1:41" ht="19.5" customHeight="1">
      <c r="A39" s="33" t="s">
        <v>195</v>
      </c>
      <c r="B39" s="33" t="s">
        <v>92</v>
      </c>
      <c r="C39" s="33" t="s">
        <v>110</v>
      </c>
      <c r="D39" s="33" t="s">
        <v>196</v>
      </c>
      <c r="E39" s="46">
        <f t="shared" si="0"/>
        <v>0.01</v>
      </c>
      <c r="F39" s="46">
        <f t="shared" si="1"/>
        <v>0.01</v>
      </c>
      <c r="G39" s="46">
        <f t="shared" si="2"/>
        <v>0.01</v>
      </c>
      <c r="H39" s="46">
        <v>0.01</v>
      </c>
      <c r="I39" s="34">
        <v>0</v>
      </c>
      <c r="J39" s="46">
        <f t="shared" si="3"/>
        <v>0</v>
      </c>
      <c r="K39" s="46">
        <v>0</v>
      </c>
      <c r="L39" s="34">
        <v>0</v>
      </c>
      <c r="M39" s="46">
        <f t="shared" si="4"/>
        <v>0</v>
      </c>
      <c r="N39" s="46">
        <v>0</v>
      </c>
      <c r="O39" s="34">
        <v>0</v>
      </c>
      <c r="P39" s="35">
        <f t="shared" si="5"/>
        <v>0</v>
      </c>
      <c r="Q39" s="46">
        <f t="shared" si="6"/>
        <v>0</v>
      </c>
      <c r="R39" s="46">
        <v>0</v>
      </c>
      <c r="S39" s="34">
        <v>0</v>
      </c>
      <c r="T39" s="46">
        <f t="shared" si="7"/>
        <v>0</v>
      </c>
      <c r="U39" s="46">
        <v>0</v>
      </c>
      <c r="V39" s="46">
        <v>0</v>
      </c>
      <c r="W39" s="46">
        <f t="shared" si="8"/>
        <v>0</v>
      </c>
      <c r="X39" s="46">
        <v>0</v>
      </c>
      <c r="Y39" s="34">
        <v>0</v>
      </c>
      <c r="Z39" s="35">
        <f t="shared" si="9"/>
        <v>0</v>
      </c>
      <c r="AA39" s="46">
        <f t="shared" si="10"/>
        <v>0</v>
      </c>
      <c r="AB39" s="46">
        <v>0</v>
      </c>
      <c r="AC39" s="34">
        <v>0</v>
      </c>
      <c r="AD39" s="46">
        <f t="shared" si="11"/>
        <v>0</v>
      </c>
      <c r="AE39" s="46">
        <v>0</v>
      </c>
      <c r="AF39" s="34">
        <v>0</v>
      </c>
      <c r="AG39" s="46">
        <f t="shared" si="12"/>
        <v>0</v>
      </c>
      <c r="AH39" s="46">
        <v>0</v>
      </c>
      <c r="AI39" s="34">
        <v>0</v>
      </c>
      <c r="AJ39" s="46">
        <f t="shared" si="13"/>
        <v>0</v>
      </c>
      <c r="AK39" s="46">
        <v>0</v>
      </c>
      <c r="AL39" s="34">
        <v>0</v>
      </c>
      <c r="AM39" s="46">
        <f t="shared" si="14"/>
        <v>0</v>
      </c>
      <c r="AN39" s="46">
        <v>0</v>
      </c>
      <c r="AO39" s="34">
        <v>0</v>
      </c>
    </row>
  </sheetData>
  <sheetProtection/>
  <mergeCells count="23">
    <mergeCell ref="P5:P6"/>
    <mergeCell ref="Z5:Z6"/>
    <mergeCell ref="AD5:AF5"/>
    <mergeCell ref="AG5:AI5"/>
    <mergeCell ref="AJ5:AL5"/>
    <mergeCell ref="AM5:AO5"/>
    <mergeCell ref="Q5:S5"/>
    <mergeCell ref="T5:V5"/>
    <mergeCell ref="W5:Y5"/>
    <mergeCell ref="AA5:AC5"/>
    <mergeCell ref="A5:B5"/>
    <mergeCell ref="G5:I5"/>
    <mergeCell ref="J5:L5"/>
    <mergeCell ref="M5:O5"/>
    <mergeCell ref="C5:C6"/>
    <mergeCell ref="D5:D6"/>
    <mergeCell ref="E4:E6"/>
    <mergeCell ref="F5:F6"/>
    <mergeCell ref="A2:AO2"/>
    <mergeCell ref="A4:D4"/>
    <mergeCell ref="F4:O4"/>
    <mergeCell ref="P4:Y4"/>
    <mergeCell ref="Z4:AO4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workbookViewId="0" topLeftCell="AI1">
      <selection activeCell="AY5" sqref="AY5:AY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21"/>
      <c r="B1" s="22"/>
      <c r="C1" s="22"/>
      <c r="D1" s="22"/>
      <c r="DI1" s="23" t="s">
        <v>206</v>
      </c>
    </row>
    <row r="2" spans="1:113" ht="19.5" customHeight="1">
      <c r="A2" s="113" t="s">
        <v>207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</row>
    <row r="3" spans="1:113" ht="19.5" customHeight="1">
      <c r="A3" s="48" t="s">
        <v>0</v>
      </c>
      <c r="B3" s="48"/>
      <c r="C3" s="48"/>
      <c r="D3" s="48"/>
      <c r="F3" s="53"/>
      <c r="DI3" s="56" t="s">
        <v>5</v>
      </c>
    </row>
    <row r="4" spans="1:113" ht="19.5" customHeight="1">
      <c r="A4" s="160" t="s">
        <v>57</v>
      </c>
      <c r="B4" s="161"/>
      <c r="C4" s="161"/>
      <c r="D4" s="162"/>
      <c r="E4" s="169" t="s">
        <v>58</v>
      </c>
      <c r="F4" s="163" t="s">
        <v>208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5"/>
      <c r="T4" s="163" t="s">
        <v>209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5"/>
      <c r="AV4" s="163" t="s">
        <v>210</v>
      </c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5"/>
      <c r="BH4" s="163" t="s">
        <v>211</v>
      </c>
      <c r="BI4" s="164"/>
      <c r="BJ4" s="164"/>
      <c r="BK4" s="164"/>
      <c r="BL4" s="165"/>
      <c r="BM4" s="163" t="s">
        <v>212</v>
      </c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5"/>
      <c r="BZ4" s="163" t="s">
        <v>213</v>
      </c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5"/>
      <c r="CR4" s="166" t="s">
        <v>214</v>
      </c>
      <c r="CS4" s="167"/>
      <c r="CT4" s="168"/>
      <c r="CU4" s="166" t="s">
        <v>215</v>
      </c>
      <c r="CV4" s="167"/>
      <c r="CW4" s="167"/>
      <c r="CX4" s="167"/>
      <c r="CY4" s="167"/>
      <c r="CZ4" s="168"/>
      <c r="DA4" s="166" t="s">
        <v>216</v>
      </c>
      <c r="DB4" s="167"/>
      <c r="DC4" s="168"/>
      <c r="DD4" s="163" t="s">
        <v>217</v>
      </c>
      <c r="DE4" s="164"/>
      <c r="DF4" s="164"/>
      <c r="DG4" s="164"/>
      <c r="DH4" s="164"/>
      <c r="DI4" s="165"/>
    </row>
    <row r="5" spans="1:113" ht="19.5" customHeight="1">
      <c r="A5" s="116" t="s">
        <v>68</v>
      </c>
      <c r="B5" s="117"/>
      <c r="C5" s="118"/>
      <c r="D5" s="169" t="s">
        <v>218</v>
      </c>
      <c r="E5" s="119"/>
      <c r="F5" s="134" t="s">
        <v>73</v>
      </c>
      <c r="G5" s="134" t="s">
        <v>219</v>
      </c>
      <c r="H5" s="134" t="s">
        <v>220</v>
      </c>
      <c r="I5" s="134" t="s">
        <v>221</v>
      </c>
      <c r="J5" s="134" t="s">
        <v>222</v>
      </c>
      <c r="K5" s="134" t="s">
        <v>223</v>
      </c>
      <c r="L5" s="134" t="s">
        <v>224</v>
      </c>
      <c r="M5" s="134" t="s">
        <v>225</v>
      </c>
      <c r="N5" s="134" t="s">
        <v>226</v>
      </c>
      <c r="O5" s="134" t="s">
        <v>227</v>
      </c>
      <c r="P5" s="134" t="s">
        <v>228</v>
      </c>
      <c r="Q5" s="134" t="s">
        <v>229</v>
      </c>
      <c r="R5" s="134" t="s">
        <v>230</v>
      </c>
      <c r="S5" s="134" t="s">
        <v>231</v>
      </c>
      <c r="T5" s="134" t="s">
        <v>73</v>
      </c>
      <c r="U5" s="134" t="s">
        <v>232</v>
      </c>
      <c r="V5" s="134" t="s">
        <v>233</v>
      </c>
      <c r="W5" s="134" t="s">
        <v>234</v>
      </c>
      <c r="X5" s="134" t="s">
        <v>235</v>
      </c>
      <c r="Y5" s="134" t="s">
        <v>236</v>
      </c>
      <c r="Z5" s="134" t="s">
        <v>237</v>
      </c>
      <c r="AA5" s="134" t="s">
        <v>238</v>
      </c>
      <c r="AB5" s="134" t="s">
        <v>239</v>
      </c>
      <c r="AC5" s="134" t="s">
        <v>240</v>
      </c>
      <c r="AD5" s="134" t="s">
        <v>241</v>
      </c>
      <c r="AE5" s="134" t="s">
        <v>242</v>
      </c>
      <c r="AF5" s="134" t="s">
        <v>243</v>
      </c>
      <c r="AG5" s="134" t="s">
        <v>244</v>
      </c>
      <c r="AH5" s="134" t="s">
        <v>245</v>
      </c>
      <c r="AI5" s="134" t="s">
        <v>246</v>
      </c>
      <c r="AJ5" s="134" t="s">
        <v>247</v>
      </c>
      <c r="AK5" s="134" t="s">
        <v>248</v>
      </c>
      <c r="AL5" s="134" t="s">
        <v>249</v>
      </c>
      <c r="AM5" s="134" t="s">
        <v>250</v>
      </c>
      <c r="AN5" s="134" t="s">
        <v>251</v>
      </c>
      <c r="AO5" s="134" t="s">
        <v>252</v>
      </c>
      <c r="AP5" s="134" t="s">
        <v>253</v>
      </c>
      <c r="AQ5" s="134" t="s">
        <v>254</v>
      </c>
      <c r="AR5" s="134" t="s">
        <v>255</v>
      </c>
      <c r="AS5" s="134" t="s">
        <v>256</v>
      </c>
      <c r="AT5" s="134" t="s">
        <v>257</v>
      </c>
      <c r="AU5" s="134" t="s">
        <v>258</v>
      </c>
      <c r="AV5" s="134" t="s">
        <v>73</v>
      </c>
      <c r="AW5" s="134" t="s">
        <v>259</v>
      </c>
      <c r="AX5" s="134" t="s">
        <v>260</v>
      </c>
      <c r="AY5" s="214" t="s">
        <v>261</v>
      </c>
      <c r="AZ5" s="134" t="s">
        <v>262</v>
      </c>
      <c r="BA5" s="134" t="s">
        <v>263</v>
      </c>
      <c r="BB5" s="134" t="s">
        <v>264</v>
      </c>
      <c r="BC5" s="134" t="s">
        <v>265</v>
      </c>
      <c r="BD5" s="134" t="s">
        <v>266</v>
      </c>
      <c r="BE5" s="134" t="s">
        <v>267</v>
      </c>
      <c r="BF5" s="134" t="s">
        <v>268</v>
      </c>
      <c r="BG5" s="124" t="s">
        <v>269</v>
      </c>
      <c r="BH5" s="124" t="s">
        <v>73</v>
      </c>
      <c r="BI5" s="124" t="s">
        <v>270</v>
      </c>
      <c r="BJ5" s="124" t="s">
        <v>271</v>
      </c>
      <c r="BK5" s="124" t="s">
        <v>272</v>
      </c>
      <c r="BL5" s="124" t="s">
        <v>273</v>
      </c>
      <c r="BM5" s="134" t="s">
        <v>73</v>
      </c>
      <c r="BN5" s="134" t="s">
        <v>274</v>
      </c>
      <c r="BO5" s="134" t="s">
        <v>275</v>
      </c>
      <c r="BP5" s="134" t="s">
        <v>276</v>
      </c>
      <c r="BQ5" s="134" t="s">
        <v>277</v>
      </c>
      <c r="BR5" s="134" t="s">
        <v>278</v>
      </c>
      <c r="BS5" s="134" t="s">
        <v>279</v>
      </c>
      <c r="BT5" s="134" t="s">
        <v>280</v>
      </c>
      <c r="BU5" s="134" t="s">
        <v>281</v>
      </c>
      <c r="BV5" s="134" t="s">
        <v>282</v>
      </c>
      <c r="BW5" s="170" t="s">
        <v>283</v>
      </c>
      <c r="BX5" s="170" t="s">
        <v>284</v>
      </c>
      <c r="BY5" s="134" t="s">
        <v>285</v>
      </c>
      <c r="BZ5" s="134" t="s">
        <v>73</v>
      </c>
      <c r="CA5" s="134" t="s">
        <v>274</v>
      </c>
      <c r="CB5" s="134" t="s">
        <v>275</v>
      </c>
      <c r="CC5" s="134" t="s">
        <v>276</v>
      </c>
      <c r="CD5" s="134" t="s">
        <v>277</v>
      </c>
      <c r="CE5" s="134" t="s">
        <v>278</v>
      </c>
      <c r="CF5" s="134" t="s">
        <v>279</v>
      </c>
      <c r="CG5" s="134" t="s">
        <v>280</v>
      </c>
      <c r="CH5" s="134" t="s">
        <v>286</v>
      </c>
      <c r="CI5" s="134" t="s">
        <v>287</v>
      </c>
      <c r="CJ5" s="134" t="s">
        <v>288</v>
      </c>
      <c r="CK5" s="134" t="s">
        <v>289</v>
      </c>
      <c r="CL5" s="134" t="s">
        <v>281</v>
      </c>
      <c r="CM5" s="134" t="s">
        <v>282</v>
      </c>
      <c r="CN5" s="134" t="s">
        <v>290</v>
      </c>
      <c r="CO5" s="170" t="s">
        <v>283</v>
      </c>
      <c r="CP5" s="170" t="s">
        <v>284</v>
      </c>
      <c r="CQ5" s="134" t="s">
        <v>291</v>
      </c>
      <c r="CR5" s="170" t="s">
        <v>73</v>
      </c>
      <c r="CS5" s="170" t="s">
        <v>292</v>
      </c>
      <c r="CT5" s="134" t="s">
        <v>293</v>
      </c>
      <c r="CU5" s="170" t="s">
        <v>73</v>
      </c>
      <c r="CV5" s="170" t="s">
        <v>292</v>
      </c>
      <c r="CW5" s="134" t="s">
        <v>294</v>
      </c>
      <c r="CX5" s="170" t="s">
        <v>295</v>
      </c>
      <c r="CY5" s="170" t="s">
        <v>296</v>
      </c>
      <c r="CZ5" s="124" t="s">
        <v>293</v>
      </c>
      <c r="DA5" s="170" t="s">
        <v>73</v>
      </c>
      <c r="DB5" s="170" t="s">
        <v>216</v>
      </c>
      <c r="DC5" s="170" t="s">
        <v>297</v>
      </c>
      <c r="DD5" s="134" t="s">
        <v>73</v>
      </c>
      <c r="DE5" s="134" t="s">
        <v>298</v>
      </c>
      <c r="DF5" s="134" t="s">
        <v>299</v>
      </c>
      <c r="DG5" s="134" t="s">
        <v>297</v>
      </c>
      <c r="DH5" s="134" t="s">
        <v>300</v>
      </c>
      <c r="DI5" s="134" t="s">
        <v>217</v>
      </c>
    </row>
    <row r="6" spans="1:113" ht="30.75" customHeight="1">
      <c r="A6" s="29" t="s">
        <v>78</v>
      </c>
      <c r="B6" s="28" t="s">
        <v>79</v>
      </c>
      <c r="C6" s="30" t="s">
        <v>80</v>
      </c>
      <c r="D6" s="123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215"/>
      <c r="AZ6" s="126"/>
      <c r="BA6" s="126"/>
      <c r="BB6" s="126"/>
      <c r="BC6" s="126"/>
      <c r="BD6" s="126"/>
      <c r="BE6" s="126"/>
      <c r="BF6" s="126"/>
      <c r="BG6" s="123"/>
      <c r="BH6" s="123"/>
      <c r="BI6" s="123"/>
      <c r="BJ6" s="123"/>
      <c r="BK6" s="123"/>
      <c r="BL6" s="123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71"/>
      <c r="BX6" s="171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71"/>
      <c r="CP6" s="171"/>
      <c r="CQ6" s="126"/>
      <c r="CR6" s="171"/>
      <c r="CS6" s="171"/>
      <c r="CT6" s="126"/>
      <c r="CU6" s="171"/>
      <c r="CV6" s="171"/>
      <c r="CW6" s="126"/>
      <c r="CX6" s="171"/>
      <c r="CY6" s="171"/>
      <c r="CZ6" s="123"/>
      <c r="DA6" s="171"/>
      <c r="DB6" s="171"/>
      <c r="DC6" s="171"/>
      <c r="DD6" s="126"/>
      <c r="DE6" s="126"/>
      <c r="DF6" s="126"/>
      <c r="DG6" s="126"/>
      <c r="DH6" s="126"/>
      <c r="DI6" s="126"/>
    </row>
    <row r="7" spans="1:113" ht="19.5" customHeight="1">
      <c r="A7" s="45" t="s">
        <v>38</v>
      </c>
      <c r="B7" s="45" t="s">
        <v>38</v>
      </c>
      <c r="C7" s="45" t="s">
        <v>38</v>
      </c>
      <c r="D7" s="45" t="s">
        <v>58</v>
      </c>
      <c r="E7" s="54">
        <f aca="true" t="shared" si="0" ref="E7:E27">SUM(F7,T7,AV7,BH7,BM7,BZ7,CR7,CU7,DA7,DD7)</f>
        <v>5589.5199999999995</v>
      </c>
      <c r="F7" s="54">
        <v>1004.9</v>
      </c>
      <c r="G7" s="54">
        <v>320.81</v>
      </c>
      <c r="H7" s="54">
        <v>311.07</v>
      </c>
      <c r="I7" s="54">
        <v>21.59</v>
      </c>
      <c r="J7" s="54">
        <v>0</v>
      </c>
      <c r="K7" s="54">
        <v>27.21</v>
      </c>
      <c r="L7" s="54">
        <v>121.91</v>
      </c>
      <c r="M7" s="54">
        <v>4.7</v>
      </c>
      <c r="N7" s="54">
        <v>73</v>
      </c>
      <c r="O7" s="55">
        <v>18.77</v>
      </c>
      <c r="P7" s="55">
        <v>0.55</v>
      </c>
      <c r="Q7" s="55">
        <v>97.43</v>
      </c>
      <c r="R7" s="55">
        <v>0</v>
      </c>
      <c r="S7" s="55">
        <v>7.86</v>
      </c>
      <c r="T7" s="55">
        <v>4496.89</v>
      </c>
      <c r="U7" s="55">
        <v>15.3</v>
      </c>
      <c r="V7" s="55">
        <v>7</v>
      </c>
      <c r="W7" s="55">
        <v>0</v>
      </c>
      <c r="X7" s="55">
        <v>0.5</v>
      </c>
      <c r="Y7" s="55">
        <v>1.1</v>
      </c>
      <c r="Z7" s="55">
        <v>22.44</v>
      </c>
      <c r="AA7" s="55">
        <v>4.5</v>
      </c>
      <c r="AB7" s="55">
        <v>0</v>
      </c>
      <c r="AC7" s="55">
        <v>19</v>
      </c>
      <c r="AD7" s="55">
        <v>71.6</v>
      </c>
      <c r="AE7" s="55">
        <v>0</v>
      </c>
      <c r="AF7" s="55">
        <v>106.5</v>
      </c>
      <c r="AG7" s="55">
        <v>1088.88</v>
      </c>
      <c r="AH7" s="55">
        <v>31</v>
      </c>
      <c r="AI7" s="55">
        <v>102</v>
      </c>
      <c r="AJ7" s="55">
        <v>5.3</v>
      </c>
      <c r="AK7" s="55">
        <v>0</v>
      </c>
      <c r="AL7" s="55">
        <v>0</v>
      </c>
      <c r="AM7" s="55">
        <v>0</v>
      </c>
      <c r="AN7" s="55">
        <v>80.31</v>
      </c>
      <c r="AO7" s="55">
        <v>4.5</v>
      </c>
      <c r="AP7" s="55">
        <v>15.79</v>
      </c>
      <c r="AQ7" s="55">
        <v>9.2</v>
      </c>
      <c r="AR7" s="55">
        <v>9.2</v>
      </c>
      <c r="AS7" s="55">
        <v>86.57</v>
      </c>
      <c r="AT7" s="55">
        <v>0</v>
      </c>
      <c r="AU7" s="55">
        <v>2816.2</v>
      </c>
      <c r="AV7" s="55">
        <v>17.61</v>
      </c>
      <c r="AW7" s="55">
        <v>16.7</v>
      </c>
      <c r="AX7" s="55">
        <v>0</v>
      </c>
      <c r="AY7" s="55">
        <v>0</v>
      </c>
      <c r="AZ7" s="55">
        <v>0</v>
      </c>
      <c r="BA7" s="55">
        <v>0</v>
      </c>
      <c r="BB7" s="55">
        <v>0</v>
      </c>
      <c r="BC7" s="55">
        <v>0</v>
      </c>
      <c r="BD7" s="55">
        <v>0</v>
      </c>
      <c r="BE7" s="55">
        <v>0.1</v>
      </c>
      <c r="BF7" s="55">
        <v>0</v>
      </c>
      <c r="BG7" s="55">
        <v>0.81</v>
      </c>
      <c r="BH7" s="55">
        <v>0</v>
      </c>
      <c r="BI7" s="55">
        <v>0</v>
      </c>
      <c r="BJ7" s="55">
        <v>0</v>
      </c>
      <c r="BK7" s="55">
        <v>0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0</v>
      </c>
      <c r="BZ7" s="55">
        <v>70.12</v>
      </c>
      <c r="CA7" s="55">
        <v>0</v>
      </c>
      <c r="CB7" s="55">
        <v>35.12</v>
      </c>
      <c r="CC7" s="55">
        <v>0</v>
      </c>
      <c r="CD7" s="55">
        <v>0</v>
      </c>
      <c r="CE7" s="55">
        <v>0</v>
      </c>
      <c r="CF7" s="55">
        <v>35</v>
      </c>
      <c r="CG7" s="55">
        <v>0</v>
      </c>
      <c r="CH7" s="55">
        <v>0</v>
      </c>
      <c r="CI7" s="55">
        <v>0</v>
      </c>
      <c r="CJ7" s="55">
        <v>0</v>
      </c>
      <c r="CK7" s="55">
        <v>0</v>
      </c>
      <c r="CL7" s="55">
        <v>0</v>
      </c>
      <c r="CM7" s="55">
        <v>0</v>
      </c>
      <c r="CN7" s="55">
        <v>0</v>
      </c>
      <c r="CO7" s="55">
        <v>0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v>0</v>
      </c>
      <c r="CV7" s="55">
        <v>0</v>
      </c>
      <c r="CW7" s="55">
        <v>0</v>
      </c>
      <c r="CX7" s="55">
        <v>0</v>
      </c>
      <c r="CY7" s="55">
        <v>0</v>
      </c>
      <c r="CZ7" s="55">
        <v>0</v>
      </c>
      <c r="DA7" s="55">
        <v>0</v>
      </c>
      <c r="DB7" s="55">
        <v>0</v>
      </c>
      <c r="DC7" s="55">
        <v>0</v>
      </c>
      <c r="DD7" s="55">
        <v>0</v>
      </c>
      <c r="DE7" s="55">
        <v>0</v>
      </c>
      <c r="DF7" s="55">
        <v>0</v>
      </c>
      <c r="DG7" s="55">
        <v>0</v>
      </c>
      <c r="DH7" s="55">
        <v>0</v>
      </c>
      <c r="DI7" s="55">
        <v>0</v>
      </c>
    </row>
    <row r="8" spans="1:113" ht="19.5" customHeight="1">
      <c r="A8" s="45" t="s">
        <v>38</v>
      </c>
      <c r="B8" s="45" t="s">
        <v>38</v>
      </c>
      <c r="C8" s="45" t="s">
        <v>38</v>
      </c>
      <c r="D8" s="45" t="s">
        <v>301</v>
      </c>
      <c r="E8" s="54">
        <f t="shared" si="0"/>
        <v>102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102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102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5">
        <v>0</v>
      </c>
      <c r="BX8" s="55">
        <v>0</v>
      </c>
      <c r="BY8" s="55">
        <v>0</v>
      </c>
      <c r="BZ8" s="55">
        <v>0</v>
      </c>
      <c r="CA8" s="55">
        <v>0</v>
      </c>
      <c r="CB8" s="55">
        <v>0</v>
      </c>
      <c r="CC8" s="55">
        <v>0</v>
      </c>
      <c r="CD8" s="55">
        <v>0</v>
      </c>
      <c r="CE8" s="55">
        <v>0</v>
      </c>
      <c r="CF8" s="55">
        <v>0</v>
      </c>
      <c r="CG8" s="55">
        <v>0</v>
      </c>
      <c r="CH8" s="55">
        <v>0</v>
      </c>
      <c r="CI8" s="55">
        <v>0</v>
      </c>
      <c r="CJ8" s="55">
        <v>0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0</v>
      </c>
      <c r="DA8" s="55">
        <v>0</v>
      </c>
      <c r="DB8" s="55">
        <v>0</v>
      </c>
      <c r="DC8" s="55">
        <v>0</v>
      </c>
      <c r="DD8" s="55">
        <v>0</v>
      </c>
      <c r="DE8" s="55">
        <v>0</v>
      </c>
      <c r="DF8" s="55">
        <v>0</v>
      </c>
      <c r="DG8" s="55">
        <v>0</v>
      </c>
      <c r="DH8" s="55">
        <v>0</v>
      </c>
      <c r="DI8" s="55">
        <v>0</v>
      </c>
    </row>
    <row r="9" spans="1:113" ht="19.5" customHeight="1">
      <c r="A9" s="45" t="s">
        <v>38</v>
      </c>
      <c r="B9" s="45" t="s">
        <v>38</v>
      </c>
      <c r="C9" s="45" t="s">
        <v>38</v>
      </c>
      <c r="D9" s="45" t="s">
        <v>302</v>
      </c>
      <c r="E9" s="54">
        <f t="shared" si="0"/>
        <v>102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102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102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5">
        <v>0</v>
      </c>
      <c r="BK9" s="55">
        <v>0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0</v>
      </c>
      <c r="BV9" s="55">
        <v>0</v>
      </c>
      <c r="BW9" s="55">
        <v>0</v>
      </c>
      <c r="BX9" s="55">
        <v>0</v>
      </c>
      <c r="BY9" s="55">
        <v>0</v>
      </c>
      <c r="BZ9" s="55">
        <v>0</v>
      </c>
      <c r="CA9" s="55">
        <v>0</v>
      </c>
      <c r="CB9" s="55">
        <v>0</v>
      </c>
      <c r="CC9" s="55">
        <v>0</v>
      </c>
      <c r="CD9" s="55">
        <v>0</v>
      </c>
      <c r="CE9" s="55">
        <v>0</v>
      </c>
      <c r="CF9" s="55">
        <v>0</v>
      </c>
      <c r="CG9" s="55">
        <v>0</v>
      </c>
      <c r="CH9" s="55">
        <v>0</v>
      </c>
      <c r="CI9" s="55">
        <v>0</v>
      </c>
      <c r="CJ9" s="55">
        <v>0</v>
      </c>
      <c r="CK9" s="55">
        <v>0</v>
      </c>
      <c r="CL9" s="55">
        <v>0</v>
      </c>
      <c r="CM9" s="55">
        <v>0</v>
      </c>
      <c r="CN9" s="55">
        <v>0</v>
      </c>
      <c r="CO9" s="55">
        <v>0</v>
      </c>
      <c r="CP9" s="55">
        <v>0</v>
      </c>
      <c r="CQ9" s="55">
        <v>0</v>
      </c>
      <c r="CR9" s="55">
        <v>0</v>
      </c>
      <c r="CS9" s="55">
        <v>0</v>
      </c>
      <c r="CT9" s="55">
        <v>0</v>
      </c>
      <c r="CU9" s="55">
        <v>0</v>
      </c>
      <c r="CV9" s="55">
        <v>0</v>
      </c>
      <c r="CW9" s="55">
        <v>0</v>
      </c>
      <c r="CX9" s="55">
        <v>0</v>
      </c>
      <c r="CY9" s="55">
        <v>0</v>
      </c>
      <c r="CZ9" s="55">
        <v>0</v>
      </c>
      <c r="DA9" s="55">
        <v>0</v>
      </c>
      <c r="DB9" s="55">
        <v>0</v>
      </c>
      <c r="DC9" s="55">
        <v>0</v>
      </c>
      <c r="DD9" s="55">
        <v>0</v>
      </c>
      <c r="DE9" s="55">
        <v>0</v>
      </c>
      <c r="DF9" s="55">
        <v>0</v>
      </c>
      <c r="DG9" s="55">
        <v>0</v>
      </c>
      <c r="DH9" s="55">
        <v>0</v>
      </c>
      <c r="DI9" s="55">
        <v>0</v>
      </c>
    </row>
    <row r="10" spans="1:113" ht="19.5" customHeight="1">
      <c r="A10" s="45" t="s">
        <v>87</v>
      </c>
      <c r="B10" s="45" t="s">
        <v>88</v>
      </c>
      <c r="C10" s="45" t="s">
        <v>89</v>
      </c>
      <c r="D10" s="45" t="s">
        <v>90</v>
      </c>
      <c r="E10" s="54">
        <f t="shared" si="0"/>
        <v>102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102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102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v>0</v>
      </c>
      <c r="DH10" s="55">
        <v>0</v>
      </c>
      <c r="DI10" s="55">
        <v>0</v>
      </c>
    </row>
    <row r="11" spans="1:113" ht="19.5" customHeight="1">
      <c r="A11" s="45" t="s">
        <v>38</v>
      </c>
      <c r="B11" s="45" t="s">
        <v>38</v>
      </c>
      <c r="C11" s="45" t="s">
        <v>38</v>
      </c>
      <c r="D11" s="45" t="s">
        <v>303</v>
      </c>
      <c r="E11" s="54">
        <f t="shared" si="0"/>
        <v>5298.32</v>
      </c>
      <c r="F11" s="54">
        <v>815.7</v>
      </c>
      <c r="G11" s="54">
        <v>320.81</v>
      </c>
      <c r="H11" s="54">
        <v>311.07</v>
      </c>
      <c r="I11" s="54">
        <v>21.59</v>
      </c>
      <c r="J11" s="54">
        <v>0</v>
      </c>
      <c r="K11" s="54">
        <v>27.21</v>
      </c>
      <c r="L11" s="54">
        <v>121.91</v>
      </c>
      <c r="M11" s="54">
        <v>4.7</v>
      </c>
      <c r="N11" s="54">
        <v>0</v>
      </c>
      <c r="O11" s="55">
        <v>0</v>
      </c>
      <c r="P11" s="55">
        <v>0.55</v>
      </c>
      <c r="Q11" s="55">
        <v>0</v>
      </c>
      <c r="R11" s="55">
        <v>0</v>
      </c>
      <c r="S11" s="55">
        <v>7.86</v>
      </c>
      <c r="T11" s="55">
        <v>4394.89</v>
      </c>
      <c r="U11" s="55">
        <v>15.3</v>
      </c>
      <c r="V11" s="55">
        <v>7</v>
      </c>
      <c r="W11" s="55">
        <v>0</v>
      </c>
      <c r="X11" s="55">
        <v>0.5</v>
      </c>
      <c r="Y11" s="55">
        <v>1.1</v>
      </c>
      <c r="Z11" s="55">
        <v>22.44</v>
      </c>
      <c r="AA11" s="55">
        <v>4.5</v>
      </c>
      <c r="AB11" s="55">
        <v>0</v>
      </c>
      <c r="AC11" s="55">
        <v>19</v>
      </c>
      <c r="AD11" s="55">
        <v>71.6</v>
      </c>
      <c r="AE11" s="55">
        <v>0</v>
      </c>
      <c r="AF11" s="55">
        <v>106.5</v>
      </c>
      <c r="AG11" s="55">
        <v>1088.88</v>
      </c>
      <c r="AH11" s="55">
        <v>31</v>
      </c>
      <c r="AI11" s="55">
        <v>0</v>
      </c>
      <c r="AJ11" s="55">
        <v>5.3</v>
      </c>
      <c r="AK11" s="55">
        <v>0</v>
      </c>
      <c r="AL11" s="55">
        <v>0</v>
      </c>
      <c r="AM11" s="55">
        <v>0</v>
      </c>
      <c r="AN11" s="55">
        <v>80.31</v>
      </c>
      <c r="AO11" s="55">
        <v>4.5</v>
      </c>
      <c r="AP11" s="55">
        <v>15.79</v>
      </c>
      <c r="AQ11" s="55">
        <v>9.2</v>
      </c>
      <c r="AR11" s="55">
        <v>9.2</v>
      </c>
      <c r="AS11" s="55">
        <v>86.57</v>
      </c>
      <c r="AT11" s="55">
        <v>0</v>
      </c>
      <c r="AU11" s="55">
        <v>2816.2</v>
      </c>
      <c r="AV11" s="55">
        <v>17.61</v>
      </c>
      <c r="AW11" s="55">
        <v>16.7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0.1</v>
      </c>
      <c r="BF11" s="55">
        <v>0</v>
      </c>
      <c r="BG11" s="55">
        <v>0.81</v>
      </c>
      <c r="BH11" s="55">
        <v>0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70.12</v>
      </c>
      <c r="CA11" s="55">
        <v>0</v>
      </c>
      <c r="CB11" s="55">
        <v>35.12</v>
      </c>
      <c r="CC11" s="55">
        <v>0</v>
      </c>
      <c r="CD11" s="55">
        <v>0</v>
      </c>
      <c r="CE11" s="55">
        <v>0</v>
      </c>
      <c r="CF11" s="55">
        <v>35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0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v>0</v>
      </c>
      <c r="DH11" s="55">
        <v>0</v>
      </c>
      <c r="DI11" s="55">
        <v>0</v>
      </c>
    </row>
    <row r="12" spans="1:113" ht="19.5" customHeight="1">
      <c r="A12" s="45" t="s">
        <v>38</v>
      </c>
      <c r="B12" s="45" t="s">
        <v>38</v>
      </c>
      <c r="C12" s="45" t="s">
        <v>38</v>
      </c>
      <c r="D12" s="45" t="s">
        <v>304</v>
      </c>
      <c r="E12" s="54">
        <f t="shared" si="0"/>
        <v>1504.1999999999998</v>
      </c>
      <c r="F12" s="54">
        <v>689.09</v>
      </c>
      <c r="G12" s="54">
        <v>320.81</v>
      </c>
      <c r="H12" s="54">
        <v>311.07</v>
      </c>
      <c r="I12" s="54">
        <v>21.59</v>
      </c>
      <c r="J12" s="54">
        <v>0</v>
      </c>
      <c r="K12" s="54">
        <v>27.21</v>
      </c>
      <c r="L12" s="54">
        <v>0</v>
      </c>
      <c r="M12" s="54">
        <v>0</v>
      </c>
      <c r="N12" s="54">
        <v>0</v>
      </c>
      <c r="O12" s="55">
        <v>0</v>
      </c>
      <c r="P12" s="55">
        <v>0.55</v>
      </c>
      <c r="Q12" s="55">
        <v>0</v>
      </c>
      <c r="R12" s="55">
        <v>0</v>
      </c>
      <c r="S12" s="55">
        <v>7.86</v>
      </c>
      <c r="T12" s="55">
        <v>744.89</v>
      </c>
      <c r="U12" s="55">
        <v>15.3</v>
      </c>
      <c r="V12" s="55">
        <v>7</v>
      </c>
      <c r="W12" s="55">
        <v>0</v>
      </c>
      <c r="X12" s="55">
        <v>0.5</v>
      </c>
      <c r="Y12" s="55">
        <v>1.1</v>
      </c>
      <c r="Z12" s="55">
        <v>22.44</v>
      </c>
      <c r="AA12" s="55">
        <v>4.5</v>
      </c>
      <c r="AB12" s="55">
        <v>0</v>
      </c>
      <c r="AC12" s="55">
        <v>19</v>
      </c>
      <c r="AD12" s="55">
        <v>71.6</v>
      </c>
      <c r="AE12" s="55">
        <v>0</v>
      </c>
      <c r="AF12" s="55">
        <v>106.5</v>
      </c>
      <c r="AG12" s="55">
        <v>18.88</v>
      </c>
      <c r="AH12" s="55">
        <v>31</v>
      </c>
      <c r="AI12" s="55">
        <v>0</v>
      </c>
      <c r="AJ12" s="55">
        <v>5.3</v>
      </c>
      <c r="AK12" s="55">
        <v>0</v>
      </c>
      <c r="AL12" s="55">
        <v>0</v>
      </c>
      <c r="AM12" s="55">
        <v>0</v>
      </c>
      <c r="AN12" s="55">
        <v>80.31</v>
      </c>
      <c r="AO12" s="55">
        <v>4.5</v>
      </c>
      <c r="AP12" s="55">
        <v>15.79</v>
      </c>
      <c r="AQ12" s="55">
        <v>9.2</v>
      </c>
      <c r="AR12" s="55">
        <v>9.2</v>
      </c>
      <c r="AS12" s="55">
        <v>86.57</v>
      </c>
      <c r="AT12" s="55">
        <v>0</v>
      </c>
      <c r="AU12" s="55">
        <v>236.2</v>
      </c>
      <c r="AV12" s="55">
        <v>0.1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0.1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70.12</v>
      </c>
      <c r="CA12" s="55">
        <v>0</v>
      </c>
      <c r="CB12" s="55">
        <v>35.12</v>
      </c>
      <c r="CC12" s="55">
        <v>0</v>
      </c>
      <c r="CD12" s="55">
        <v>0</v>
      </c>
      <c r="CE12" s="55">
        <v>0</v>
      </c>
      <c r="CF12" s="55">
        <v>35</v>
      </c>
      <c r="CG12" s="55">
        <v>0</v>
      </c>
      <c r="CH12" s="55">
        <v>0</v>
      </c>
      <c r="CI12" s="55">
        <v>0</v>
      </c>
      <c r="CJ12" s="55">
        <v>0</v>
      </c>
      <c r="CK12" s="55">
        <v>0</v>
      </c>
      <c r="CL12" s="55">
        <v>0</v>
      </c>
      <c r="CM12" s="55">
        <v>0</v>
      </c>
      <c r="CN12" s="55">
        <v>0</v>
      </c>
      <c r="CO12" s="55">
        <v>0</v>
      </c>
      <c r="CP12" s="55">
        <v>0</v>
      </c>
      <c r="CQ12" s="55">
        <v>0</v>
      </c>
      <c r="CR12" s="55">
        <v>0</v>
      </c>
      <c r="CS12" s="55">
        <v>0</v>
      </c>
      <c r="CT12" s="55">
        <v>0</v>
      </c>
      <c r="CU12" s="55">
        <v>0</v>
      </c>
      <c r="CV12" s="55">
        <v>0</v>
      </c>
      <c r="CW12" s="55">
        <v>0</v>
      </c>
      <c r="CX12" s="55">
        <v>0</v>
      </c>
      <c r="CY12" s="55">
        <v>0</v>
      </c>
      <c r="CZ12" s="55">
        <v>0</v>
      </c>
      <c r="DA12" s="55">
        <v>0</v>
      </c>
      <c r="DB12" s="55">
        <v>0</v>
      </c>
      <c r="DC12" s="55">
        <v>0</v>
      </c>
      <c r="DD12" s="55">
        <v>0</v>
      </c>
      <c r="DE12" s="55">
        <v>0</v>
      </c>
      <c r="DF12" s="55">
        <v>0</v>
      </c>
      <c r="DG12" s="55">
        <v>0</v>
      </c>
      <c r="DH12" s="55">
        <v>0</v>
      </c>
      <c r="DI12" s="55">
        <v>0</v>
      </c>
    </row>
    <row r="13" spans="1:113" ht="19.5" customHeight="1">
      <c r="A13" s="45" t="s">
        <v>91</v>
      </c>
      <c r="B13" s="45" t="s">
        <v>92</v>
      </c>
      <c r="C13" s="45" t="s">
        <v>93</v>
      </c>
      <c r="D13" s="45" t="s">
        <v>94</v>
      </c>
      <c r="E13" s="54">
        <f t="shared" si="0"/>
        <v>1243.3</v>
      </c>
      <c r="F13" s="54">
        <v>627.54</v>
      </c>
      <c r="G13" s="54">
        <v>289.95</v>
      </c>
      <c r="H13" s="54">
        <v>308.14</v>
      </c>
      <c r="I13" s="54">
        <v>21.59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5">
        <v>0</v>
      </c>
      <c r="P13" s="55">
        <v>0</v>
      </c>
      <c r="Q13" s="55">
        <v>0</v>
      </c>
      <c r="R13" s="55">
        <v>0</v>
      </c>
      <c r="S13" s="55">
        <v>7.86</v>
      </c>
      <c r="T13" s="55">
        <v>569.95</v>
      </c>
      <c r="U13" s="55">
        <v>15</v>
      </c>
      <c r="V13" s="55">
        <v>7</v>
      </c>
      <c r="W13" s="55">
        <v>0</v>
      </c>
      <c r="X13" s="55">
        <v>0.5</v>
      </c>
      <c r="Y13" s="55">
        <v>1</v>
      </c>
      <c r="Z13" s="55">
        <v>21</v>
      </c>
      <c r="AA13" s="55">
        <v>4.5</v>
      </c>
      <c r="AB13" s="55">
        <v>0</v>
      </c>
      <c r="AC13" s="55">
        <v>19</v>
      </c>
      <c r="AD13" s="55">
        <v>66</v>
      </c>
      <c r="AE13" s="55">
        <v>0</v>
      </c>
      <c r="AF13" s="55">
        <v>62</v>
      </c>
      <c r="AG13" s="55">
        <v>15.28</v>
      </c>
      <c r="AH13" s="55">
        <v>31</v>
      </c>
      <c r="AI13" s="55">
        <v>0</v>
      </c>
      <c r="AJ13" s="55">
        <v>5</v>
      </c>
      <c r="AK13" s="55">
        <v>0</v>
      </c>
      <c r="AL13" s="55">
        <v>0</v>
      </c>
      <c r="AM13" s="55">
        <v>0</v>
      </c>
      <c r="AN13" s="55">
        <v>42.31</v>
      </c>
      <c r="AO13" s="55">
        <v>4.5</v>
      </c>
      <c r="AP13" s="55">
        <v>15.04</v>
      </c>
      <c r="AQ13" s="55">
        <v>8.27</v>
      </c>
      <c r="AR13" s="55">
        <v>5.2</v>
      </c>
      <c r="AS13" s="55">
        <v>86.57</v>
      </c>
      <c r="AT13" s="55">
        <v>0</v>
      </c>
      <c r="AU13" s="55">
        <v>160.78</v>
      </c>
      <c r="AV13" s="55">
        <v>0.09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55">
        <v>0</v>
      </c>
      <c r="BD13" s="55">
        <v>0</v>
      </c>
      <c r="BE13" s="55">
        <v>0.09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0</v>
      </c>
      <c r="BW13" s="55">
        <v>0</v>
      </c>
      <c r="BX13" s="55">
        <v>0</v>
      </c>
      <c r="BY13" s="55">
        <v>0</v>
      </c>
      <c r="BZ13" s="55">
        <v>45.72</v>
      </c>
      <c r="CA13" s="55">
        <v>0</v>
      </c>
      <c r="CB13" s="55">
        <v>30.72</v>
      </c>
      <c r="CC13" s="55">
        <v>0</v>
      </c>
      <c r="CD13" s="55">
        <v>0</v>
      </c>
      <c r="CE13" s="55">
        <v>0</v>
      </c>
      <c r="CF13" s="55">
        <v>15</v>
      </c>
      <c r="CG13" s="55">
        <v>0</v>
      </c>
      <c r="CH13" s="55">
        <v>0</v>
      </c>
      <c r="CI13" s="55">
        <v>0</v>
      </c>
      <c r="CJ13" s="55">
        <v>0</v>
      </c>
      <c r="CK13" s="55">
        <v>0</v>
      </c>
      <c r="CL13" s="55">
        <v>0</v>
      </c>
      <c r="CM13" s="55">
        <v>0</v>
      </c>
      <c r="CN13" s="55">
        <v>0</v>
      </c>
      <c r="CO13" s="55">
        <v>0</v>
      </c>
      <c r="CP13" s="55">
        <v>0</v>
      </c>
      <c r="CQ13" s="55">
        <v>0</v>
      </c>
      <c r="CR13" s="55">
        <v>0</v>
      </c>
      <c r="CS13" s="55">
        <v>0</v>
      </c>
      <c r="CT13" s="55">
        <v>0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0</v>
      </c>
      <c r="DA13" s="55">
        <v>0</v>
      </c>
      <c r="DB13" s="55">
        <v>0</v>
      </c>
      <c r="DC13" s="55">
        <v>0</v>
      </c>
      <c r="DD13" s="55">
        <v>0</v>
      </c>
      <c r="DE13" s="55">
        <v>0</v>
      </c>
      <c r="DF13" s="55">
        <v>0</v>
      </c>
      <c r="DG13" s="55">
        <v>0</v>
      </c>
      <c r="DH13" s="55">
        <v>0</v>
      </c>
      <c r="DI13" s="55">
        <v>0</v>
      </c>
    </row>
    <row r="14" spans="1:113" ht="19.5" customHeight="1">
      <c r="A14" s="45" t="s">
        <v>91</v>
      </c>
      <c r="B14" s="45" t="s">
        <v>92</v>
      </c>
      <c r="C14" s="45" t="s">
        <v>102</v>
      </c>
      <c r="D14" s="45" t="s">
        <v>111</v>
      </c>
      <c r="E14" s="54">
        <f t="shared" si="0"/>
        <v>260.9</v>
      </c>
      <c r="F14" s="54">
        <v>61.55</v>
      </c>
      <c r="G14" s="54">
        <v>30.86</v>
      </c>
      <c r="H14" s="54">
        <v>2.93</v>
      </c>
      <c r="I14" s="54">
        <v>0</v>
      </c>
      <c r="J14" s="54">
        <v>0</v>
      </c>
      <c r="K14" s="54">
        <v>27.21</v>
      </c>
      <c r="L14" s="54">
        <v>0</v>
      </c>
      <c r="M14" s="54">
        <v>0</v>
      </c>
      <c r="N14" s="54">
        <v>0</v>
      </c>
      <c r="O14" s="55">
        <v>0</v>
      </c>
      <c r="P14" s="55">
        <v>0.55</v>
      </c>
      <c r="Q14" s="55">
        <v>0</v>
      </c>
      <c r="R14" s="55">
        <v>0</v>
      </c>
      <c r="S14" s="55">
        <v>0</v>
      </c>
      <c r="T14" s="55">
        <v>174.94</v>
      </c>
      <c r="U14" s="55">
        <v>0.3</v>
      </c>
      <c r="V14" s="55">
        <v>0</v>
      </c>
      <c r="W14" s="55">
        <v>0</v>
      </c>
      <c r="X14" s="55">
        <v>0</v>
      </c>
      <c r="Y14" s="55">
        <v>0.1</v>
      </c>
      <c r="Z14" s="55">
        <v>1.44</v>
      </c>
      <c r="AA14" s="55">
        <v>0</v>
      </c>
      <c r="AB14" s="55">
        <v>0</v>
      </c>
      <c r="AC14" s="55">
        <v>0</v>
      </c>
      <c r="AD14" s="55">
        <v>5.6</v>
      </c>
      <c r="AE14" s="55">
        <v>0</v>
      </c>
      <c r="AF14" s="55">
        <v>44.5</v>
      </c>
      <c r="AG14" s="55">
        <v>3.6</v>
      </c>
      <c r="AH14" s="55">
        <v>0</v>
      </c>
      <c r="AI14" s="55">
        <v>0</v>
      </c>
      <c r="AJ14" s="55">
        <v>0.3</v>
      </c>
      <c r="AK14" s="55">
        <v>0</v>
      </c>
      <c r="AL14" s="55">
        <v>0</v>
      </c>
      <c r="AM14" s="55">
        <v>0</v>
      </c>
      <c r="AN14" s="55">
        <v>38</v>
      </c>
      <c r="AO14" s="55">
        <v>0</v>
      </c>
      <c r="AP14" s="55">
        <v>0.75</v>
      </c>
      <c r="AQ14" s="55">
        <v>0.93</v>
      </c>
      <c r="AR14" s="55">
        <v>4</v>
      </c>
      <c r="AS14" s="55">
        <v>0</v>
      </c>
      <c r="AT14" s="55">
        <v>0</v>
      </c>
      <c r="AU14" s="55">
        <v>75.42</v>
      </c>
      <c r="AV14" s="55">
        <v>0.01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0.01</v>
      </c>
      <c r="BF14" s="55">
        <v>0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0</v>
      </c>
      <c r="BW14" s="55">
        <v>0</v>
      </c>
      <c r="BX14" s="55">
        <v>0</v>
      </c>
      <c r="BY14" s="55">
        <v>0</v>
      </c>
      <c r="BZ14" s="55">
        <v>24.4</v>
      </c>
      <c r="CA14" s="55">
        <v>0</v>
      </c>
      <c r="CB14" s="55">
        <v>4.4</v>
      </c>
      <c r="CC14" s="55">
        <v>0</v>
      </c>
      <c r="CD14" s="55">
        <v>0</v>
      </c>
      <c r="CE14" s="55">
        <v>0</v>
      </c>
      <c r="CF14" s="55">
        <v>20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0</v>
      </c>
      <c r="CM14" s="55">
        <v>0</v>
      </c>
      <c r="CN14" s="55">
        <v>0</v>
      </c>
      <c r="CO14" s="55">
        <v>0</v>
      </c>
      <c r="CP14" s="55">
        <v>0</v>
      </c>
      <c r="CQ14" s="55">
        <v>0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0</v>
      </c>
      <c r="DA14" s="55">
        <v>0</v>
      </c>
      <c r="DB14" s="55">
        <v>0</v>
      </c>
      <c r="DC14" s="55">
        <v>0</v>
      </c>
      <c r="DD14" s="55">
        <v>0</v>
      </c>
      <c r="DE14" s="55">
        <v>0</v>
      </c>
      <c r="DF14" s="55">
        <v>0</v>
      </c>
      <c r="DG14" s="55">
        <v>0</v>
      </c>
      <c r="DH14" s="55">
        <v>0</v>
      </c>
      <c r="DI14" s="55">
        <v>0</v>
      </c>
    </row>
    <row r="15" spans="1:113" ht="19.5" customHeight="1">
      <c r="A15" s="45" t="s">
        <v>38</v>
      </c>
      <c r="B15" s="45" t="s">
        <v>38</v>
      </c>
      <c r="C15" s="45" t="s">
        <v>38</v>
      </c>
      <c r="D15" s="45" t="s">
        <v>305</v>
      </c>
      <c r="E15" s="54">
        <f t="shared" si="0"/>
        <v>144.12</v>
      </c>
      <c r="F15" s="54">
        <v>126.61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121.91</v>
      </c>
      <c r="M15" s="54">
        <v>4.7</v>
      </c>
      <c r="N15" s="54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17.51</v>
      </c>
      <c r="AW15" s="55">
        <v>16.7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0.81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0</v>
      </c>
      <c r="CO15" s="55">
        <v>0</v>
      </c>
      <c r="CP15" s="55">
        <v>0</v>
      </c>
      <c r="CQ15" s="55">
        <v>0</v>
      </c>
      <c r="CR15" s="55">
        <v>0</v>
      </c>
      <c r="CS15" s="55">
        <v>0</v>
      </c>
      <c r="CT15" s="55">
        <v>0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0</v>
      </c>
      <c r="DD15" s="55">
        <v>0</v>
      </c>
      <c r="DE15" s="55">
        <v>0</v>
      </c>
      <c r="DF15" s="55">
        <v>0</v>
      </c>
      <c r="DG15" s="55">
        <v>0</v>
      </c>
      <c r="DH15" s="55">
        <v>0</v>
      </c>
      <c r="DI15" s="55">
        <v>0</v>
      </c>
    </row>
    <row r="16" spans="1:113" ht="19.5" customHeight="1">
      <c r="A16" s="45" t="s">
        <v>91</v>
      </c>
      <c r="B16" s="45" t="s">
        <v>95</v>
      </c>
      <c r="C16" s="45" t="s">
        <v>96</v>
      </c>
      <c r="D16" s="45" t="s">
        <v>97</v>
      </c>
      <c r="E16" s="54">
        <f t="shared" si="0"/>
        <v>17.51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17.51</v>
      </c>
      <c r="AW16" s="55">
        <v>16.7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0</v>
      </c>
      <c r="BD16" s="55">
        <v>0</v>
      </c>
      <c r="BE16" s="55">
        <v>0</v>
      </c>
      <c r="BF16" s="55">
        <v>0</v>
      </c>
      <c r="BG16" s="55">
        <v>0.81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 s="55">
        <v>0</v>
      </c>
      <c r="BN16" s="55">
        <v>0</v>
      </c>
      <c r="BO16" s="55"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  <c r="BX16" s="55">
        <v>0</v>
      </c>
      <c r="BY16" s="55">
        <v>0</v>
      </c>
      <c r="BZ16" s="55">
        <v>0</v>
      </c>
      <c r="CA16" s="55">
        <v>0</v>
      </c>
      <c r="CB16" s="55">
        <v>0</v>
      </c>
      <c r="CC16" s="55">
        <v>0</v>
      </c>
      <c r="CD16" s="55">
        <v>0</v>
      </c>
      <c r="CE16" s="55">
        <v>0</v>
      </c>
      <c r="CF16" s="5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55">
        <v>0</v>
      </c>
      <c r="CP16" s="55">
        <v>0</v>
      </c>
      <c r="CQ16" s="55">
        <v>0</v>
      </c>
      <c r="CR16" s="55">
        <v>0</v>
      </c>
      <c r="CS16" s="55">
        <v>0</v>
      </c>
      <c r="CT16" s="55">
        <v>0</v>
      </c>
      <c r="CU16" s="55">
        <v>0</v>
      </c>
      <c r="CV16" s="55">
        <v>0</v>
      </c>
      <c r="CW16" s="55">
        <v>0</v>
      </c>
      <c r="CX16" s="55">
        <v>0</v>
      </c>
      <c r="CY16" s="55">
        <v>0</v>
      </c>
      <c r="CZ16" s="55">
        <v>0</v>
      </c>
      <c r="DA16" s="55">
        <v>0</v>
      </c>
      <c r="DB16" s="55">
        <v>0</v>
      </c>
      <c r="DC16" s="55">
        <v>0</v>
      </c>
      <c r="DD16" s="55">
        <v>0</v>
      </c>
      <c r="DE16" s="55">
        <v>0</v>
      </c>
      <c r="DF16" s="55">
        <v>0</v>
      </c>
      <c r="DG16" s="55">
        <v>0</v>
      </c>
      <c r="DH16" s="55">
        <v>0</v>
      </c>
      <c r="DI16" s="55">
        <v>0</v>
      </c>
    </row>
    <row r="17" spans="1:113" ht="19.5" customHeight="1">
      <c r="A17" s="45" t="s">
        <v>91</v>
      </c>
      <c r="B17" s="45" t="s">
        <v>95</v>
      </c>
      <c r="C17" s="45" t="s">
        <v>95</v>
      </c>
      <c r="D17" s="45" t="s">
        <v>98</v>
      </c>
      <c r="E17" s="54">
        <f t="shared" si="0"/>
        <v>121.91</v>
      </c>
      <c r="F17" s="54">
        <v>121.91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121.91</v>
      </c>
      <c r="M17" s="54">
        <v>0</v>
      </c>
      <c r="N17" s="54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5">
        <v>0</v>
      </c>
      <c r="CK17" s="55">
        <v>0</v>
      </c>
      <c r="CL17" s="55">
        <v>0</v>
      </c>
      <c r="CM17" s="55">
        <v>0</v>
      </c>
      <c r="CN17" s="55">
        <v>0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0</v>
      </c>
      <c r="DA17" s="55">
        <v>0</v>
      </c>
      <c r="DB17" s="55">
        <v>0</v>
      </c>
      <c r="DC17" s="55">
        <v>0</v>
      </c>
      <c r="DD17" s="55">
        <v>0</v>
      </c>
      <c r="DE17" s="55">
        <v>0</v>
      </c>
      <c r="DF17" s="55">
        <v>0</v>
      </c>
      <c r="DG17" s="55">
        <v>0</v>
      </c>
      <c r="DH17" s="55">
        <v>0</v>
      </c>
      <c r="DI17" s="55">
        <v>0</v>
      </c>
    </row>
    <row r="18" spans="1:113" ht="19.5" customHeight="1">
      <c r="A18" s="45" t="s">
        <v>91</v>
      </c>
      <c r="B18" s="45" t="s">
        <v>95</v>
      </c>
      <c r="C18" s="45" t="s">
        <v>112</v>
      </c>
      <c r="D18" s="45" t="s">
        <v>113</v>
      </c>
      <c r="E18" s="54">
        <f t="shared" si="0"/>
        <v>4.7</v>
      </c>
      <c r="F18" s="54">
        <v>4.7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4.7</v>
      </c>
      <c r="N18" s="54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55">
        <v>0</v>
      </c>
      <c r="BG18" s="55">
        <v>0</v>
      </c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0</v>
      </c>
      <c r="BT18" s="55">
        <v>0</v>
      </c>
      <c r="BU18" s="55">
        <v>0</v>
      </c>
      <c r="BV18" s="55">
        <v>0</v>
      </c>
      <c r="BW18" s="55">
        <v>0</v>
      </c>
      <c r="BX18" s="55">
        <v>0</v>
      </c>
      <c r="BY18" s="55">
        <v>0</v>
      </c>
      <c r="BZ18" s="55">
        <v>0</v>
      </c>
      <c r="CA18" s="55">
        <v>0</v>
      </c>
      <c r="CB18" s="55">
        <v>0</v>
      </c>
      <c r="CC18" s="55">
        <v>0</v>
      </c>
      <c r="CD18" s="55">
        <v>0</v>
      </c>
      <c r="CE18" s="55">
        <v>0</v>
      </c>
      <c r="CF18" s="55">
        <v>0</v>
      </c>
      <c r="CG18" s="55">
        <v>0</v>
      </c>
      <c r="CH18" s="55">
        <v>0</v>
      </c>
      <c r="CI18" s="55">
        <v>0</v>
      </c>
      <c r="CJ18" s="55">
        <v>0</v>
      </c>
      <c r="CK18" s="55">
        <v>0</v>
      </c>
      <c r="CL18" s="55">
        <v>0</v>
      </c>
      <c r="CM18" s="55">
        <v>0</v>
      </c>
      <c r="CN18" s="55">
        <v>0</v>
      </c>
      <c r="CO18" s="55">
        <v>0</v>
      </c>
      <c r="CP18" s="55">
        <v>0</v>
      </c>
      <c r="CQ18" s="55">
        <v>0</v>
      </c>
      <c r="CR18" s="55">
        <v>0</v>
      </c>
      <c r="CS18" s="55">
        <v>0</v>
      </c>
      <c r="CT18" s="55">
        <v>0</v>
      </c>
      <c r="CU18" s="55">
        <v>0</v>
      </c>
      <c r="CV18" s="55">
        <v>0</v>
      </c>
      <c r="CW18" s="55">
        <v>0</v>
      </c>
      <c r="CX18" s="55">
        <v>0</v>
      </c>
      <c r="CY18" s="55">
        <v>0</v>
      </c>
      <c r="CZ18" s="55">
        <v>0</v>
      </c>
      <c r="DA18" s="55">
        <v>0</v>
      </c>
      <c r="DB18" s="55">
        <v>0</v>
      </c>
      <c r="DC18" s="55">
        <v>0</v>
      </c>
      <c r="DD18" s="55">
        <v>0</v>
      </c>
      <c r="DE18" s="55">
        <v>0</v>
      </c>
      <c r="DF18" s="55">
        <v>0</v>
      </c>
      <c r="DG18" s="55">
        <v>0</v>
      </c>
      <c r="DH18" s="55">
        <v>0</v>
      </c>
      <c r="DI18" s="55">
        <v>0</v>
      </c>
    </row>
    <row r="19" spans="1:113" ht="19.5" customHeight="1">
      <c r="A19" s="45" t="s">
        <v>38</v>
      </c>
      <c r="B19" s="45" t="s">
        <v>38</v>
      </c>
      <c r="C19" s="45" t="s">
        <v>38</v>
      </c>
      <c r="D19" s="45" t="s">
        <v>306</v>
      </c>
      <c r="E19" s="54">
        <f t="shared" si="0"/>
        <v>3650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3650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1070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2580</v>
      </c>
      <c r="AV19" s="55">
        <v>0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 s="55">
        <v>0</v>
      </c>
      <c r="BN19" s="55">
        <v>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v>0</v>
      </c>
      <c r="BX19" s="55">
        <v>0</v>
      </c>
      <c r="BY19" s="55">
        <v>0</v>
      </c>
      <c r="BZ19" s="55">
        <v>0</v>
      </c>
      <c r="CA19" s="55">
        <v>0</v>
      </c>
      <c r="CB19" s="55">
        <v>0</v>
      </c>
      <c r="CC19" s="55">
        <v>0</v>
      </c>
      <c r="CD19" s="55">
        <v>0</v>
      </c>
      <c r="CE19" s="55">
        <v>0</v>
      </c>
      <c r="CF19" s="55">
        <v>0</v>
      </c>
      <c r="CG19" s="55">
        <v>0</v>
      </c>
      <c r="CH19" s="55">
        <v>0</v>
      </c>
      <c r="CI19" s="55">
        <v>0</v>
      </c>
      <c r="CJ19" s="55">
        <v>0</v>
      </c>
      <c r="CK19" s="55">
        <v>0</v>
      </c>
      <c r="CL19" s="55">
        <v>0</v>
      </c>
      <c r="CM19" s="55">
        <v>0</v>
      </c>
      <c r="CN19" s="55">
        <v>0</v>
      </c>
      <c r="CO19" s="55">
        <v>0</v>
      </c>
      <c r="CP19" s="55">
        <v>0</v>
      </c>
      <c r="CQ19" s="55">
        <v>0</v>
      </c>
      <c r="CR19" s="55">
        <v>0</v>
      </c>
      <c r="CS19" s="55">
        <v>0</v>
      </c>
      <c r="CT19" s="55">
        <v>0</v>
      </c>
      <c r="CU19" s="55">
        <v>0</v>
      </c>
      <c r="CV19" s="55">
        <v>0</v>
      </c>
      <c r="CW19" s="55">
        <v>0</v>
      </c>
      <c r="CX19" s="55">
        <v>0</v>
      </c>
      <c r="CY19" s="55">
        <v>0</v>
      </c>
      <c r="CZ19" s="55">
        <v>0</v>
      </c>
      <c r="DA19" s="55">
        <v>0</v>
      </c>
      <c r="DB19" s="55">
        <v>0</v>
      </c>
      <c r="DC19" s="55">
        <v>0</v>
      </c>
      <c r="DD19" s="55">
        <v>0</v>
      </c>
      <c r="DE19" s="55">
        <v>0</v>
      </c>
      <c r="DF19" s="55">
        <v>0</v>
      </c>
      <c r="DG19" s="55">
        <v>0</v>
      </c>
      <c r="DH19" s="55">
        <v>0</v>
      </c>
      <c r="DI19" s="55">
        <v>0</v>
      </c>
    </row>
    <row r="20" spans="1:113" ht="19.5" customHeight="1">
      <c r="A20" s="45" t="s">
        <v>91</v>
      </c>
      <c r="B20" s="45" t="s">
        <v>99</v>
      </c>
      <c r="C20" s="45" t="s">
        <v>84</v>
      </c>
      <c r="D20" s="45" t="s">
        <v>100</v>
      </c>
      <c r="E20" s="54">
        <f t="shared" si="0"/>
        <v>3650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3650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1070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2580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>
        <v>0</v>
      </c>
      <c r="CE20" s="55">
        <v>0</v>
      </c>
      <c r="CF20" s="55">
        <v>0</v>
      </c>
      <c r="CG20" s="55">
        <v>0</v>
      </c>
      <c r="CH20" s="55">
        <v>0</v>
      </c>
      <c r="CI20" s="55">
        <v>0</v>
      </c>
      <c r="CJ20" s="55">
        <v>0</v>
      </c>
      <c r="CK20" s="55">
        <v>0</v>
      </c>
      <c r="CL20" s="55">
        <v>0</v>
      </c>
      <c r="CM20" s="55">
        <v>0</v>
      </c>
      <c r="CN20" s="55">
        <v>0</v>
      </c>
      <c r="CO20" s="55">
        <v>0</v>
      </c>
      <c r="CP20" s="55">
        <v>0</v>
      </c>
      <c r="CQ20" s="55">
        <v>0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0</v>
      </c>
      <c r="DA20" s="55">
        <v>0</v>
      </c>
      <c r="DB20" s="55">
        <v>0</v>
      </c>
      <c r="DC20" s="55">
        <v>0</v>
      </c>
      <c r="DD20" s="55">
        <v>0</v>
      </c>
      <c r="DE20" s="55">
        <v>0</v>
      </c>
      <c r="DF20" s="55">
        <v>0</v>
      </c>
      <c r="DG20" s="55">
        <v>0</v>
      </c>
      <c r="DH20" s="55">
        <v>0</v>
      </c>
      <c r="DI20" s="55">
        <v>0</v>
      </c>
    </row>
    <row r="21" spans="1:113" ht="19.5" customHeight="1">
      <c r="A21" s="45" t="s">
        <v>38</v>
      </c>
      <c r="B21" s="45" t="s">
        <v>38</v>
      </c>
      <c r="C21" s="45" t="s">
        <v>38</v>
      </c>
      <c r="D21" s="45" t="s">
        <v>307</v>
      </c>
      <c r="E21" s="54">
        <f t="shared" si="0"/>
        <v>91.77</v>
      </c>
      <c r="F21" s="54">
        <v>91.77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73</v>
      </c>
      <c r="O21" s="55">
        <v>18.77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0</v>
      </c>
      <c r="BI21" s="55">
        <v>0</v>
      </c>
      <c r="BJ21" s="55">
        <v>0</v>
      </c>
      <c r="BK21" s="55">
        <v>0</v>
      </c>
      <c r="BL21" s="55">
        <v>0</v>
      </c>
      <c r="BM21" s="55">
        <v>0</v>
      </c>
      <c r="BN21" s="55">
        <v>0</v>
      </c>
      <c r="BO21" s="55">
        <v>0</v>
      </c>
      <c r="BP21" s="55">
        <v>0</v>
      </c>
      <c r="BQ21" s="55">
        <v>0</v>
      </c>
      <c r="BR21" s="55">
        <v>0</v>
      </c>
      <c r="BS21" s="55">
        <v>0</v>
      </c>
      <c r="BT21" s="55">
        <v>0</v>
      </c>
      <c r="BU21" s="55">
        <v>0</v>
      </c>
      <c r="BV21" s="55">
        <v>0</v>
      </c>
      <c r="BW21" s="55">
        <v>0</v>
      </c>
      <c r="BX21" s="55">
        <v>0</v>
      </c>
      <c r="BY21" s="55">
        <v>0</v>
      </c>
      <c r="BZ21" s="55">
        <v>0</v>
      </c>
      <c r="CA21" s="55">
        <v>0</v>
      </c>
      <c r="CB21" s="55">
        <v>0</v>
      </c>
      <c r="CC21" s="55">
        <v>0</v>
      </c>
      <c r="CD21" s="55">
        <v>0</v>
      </c>
      <c r="CE21" s="55">
        <v>0</v>
      </c>
      <c r="CF21" s="55">
        <v>0</v>
      </c>
      <c r="CG21" s="55">
        <v>0</v>
      </c>
      <c r="CH21" s="55">
        <v>0</v>
      </c>
      <c r="CI21" s="55">
        <v>0</v>
      </c>
      <c r="CJ21" s="55">
        <v>0</v>
      </c>
      <c r="CK21" s="55">
        <v>0</v>
      </c>
      <c r="CL21" s="55">
        <v>0</v>
      </c>
      <c r="CM21" s="55">
        <v>0</v>
      </c>
      <c r="CN21" s="55">
        <v>0</v>
      </c>
      <c r="CO21" s="55">
        <v>0</v>
      </c>
      <c r="CP21" s="55">
        <v>0</v>
      </c>
      <c r="CQ21" s="55">
        <v>0</v>
      </c>
      <c r="CR21" s="55">
        <v>0</v>
      </c>
      <c r="CS21" s="55">
        <v>0</v>
      </c>
      <c r="CT21" s="55">
        <v>0</v>
      </c>
      <c r="CU21" s="55">
        <v>0</v>
      </c>
      <c r="CV21" s="55">
        <v>0</v>
      </c>
      <c r="CW21" s="55">
        <v>0</v>
      </c>
      <c r="CX21" s="55">
        <v>0</v>
      </c>
      <c r="CY21" s="55">
        <v>0</v>
      </c>
      <c r="CZ21" s="55">
        <v>0</v>
      </c>
      <c r="DA21" s="55">
        <v>0</v>
      </c>
      <c r="DB21" s="55">
        <v>0</v>
      </c>
      <c r="DC21" s="55">
        <v>0</v>
      </c>
      <c r="DD21" s="55">
        <v>0</v>
      </c>
      <c r="DE21" s="55">
        <v>0</v>
      </c>
      <c r="DF21" s="55">
        <v>0</v>
      </c>
      <c r="DG21" s="55">
        <v>0</v>
      </c>
      <c r="DH21" s="55">
        <v>0</v>
      </c>
      <c r="DI21" s="55">
        <v>0</v>
      </c>
    </row>
    <row r="22" spans="1:113" ht="19.5" customHeight="1">
      <c r="A22" s="45" t="s">
        <v>38</v>
      </c>
      <c r="B22" s="45" t="s">
        <v>38</v>
      </c>
      <c r="C22" s="45" t="s">
        <v>38</v>
      </c>
      <c r="D22" s="45" t="s">
        <v>308</v>
      </c>
      <c r="E22" s="54">
        <f t="shared" si="0"/>
        <v>91.77</v>
      </c>
      <c r="F22" s="54">
        <v>91.77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73</v>
      </c>
      <c r="O22" s="55">
        <v>18.77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 s="55">
        <v>0</v>
      </c>
      <c r="BN22" s="55">
        <v>0</v>
      </c>
      <c r="BO22" s="55">
        <v>0</v>
      </c>
      <c r="BP22" s="55">
        <v>0</v>
      </c>
      <c r="BQ22" s="55">
        <v>0</v>
      </c>
      <c r="BR22" s="55">
        <v>0</v>
      </c>
      <c r="BS22" s="55">
        <v>0</v>
      </c>
      <c r="BT22" s="55">
        <v>0</v>
      </c>
      <c r="BU22" s="55">
        <v>0</v>
      </c>
      <c r="BV22" s="55">
        <v>0</v>
      </c>
      <c r="BW22" s="55">
        <v>0</v>
      </c>
      <c r="BX22" s="55">
        <v>0</v>
      </c>
      <c r="BY22" s="55">
        <v>0</v>
      </c>
      <c r="BZ22" s="55">
        <v>0</v>
      </c>
      <c r="CA22" s="55">
        <v>0</v>
      </c>
      <c r="CB22" s="55">
        <v>0</v>
      </c>
      <c r="CC22" s="55">
        <v>0</v>
      </c>
      <c r="CD22" s="55">
        <v>0</v>
      </c>
      <c r="CE22" s="55">
        <v>0</v>
      </c>
      <c r="CF22" s="55">
        <v>0</v>
      </c>
      <c r="CG22" s="55">
        <v>0</v>
      </c>
      <c r="CH22" s="55">
        <v>0</v>
      </c>
      <c r="CI22" s="55">
        <v>0</v>
      </c>
      <c r="CJ22" s="55">
        <v>0</v>
      </c>
      <c r="CK22" s="55">
        <v>0</v>
      </c>
      <c r="CL22" s="55">
        <v>0</v>
      </c>
      <c r="CM22" s="55">
        <v>0</v>
      </c>
      <c r="CN22" s="55">
        <v>0</v>
      </c>
      <c r="CO22" s="55">
        <v>0</v>
      </c>
      <c r="CP22" s="55">
        <v>0</v>
      </c>
      <c r="CQ22" s="55">
        <v>0</v>
      </c>
      <c r="CR22" s="55">
        <v>0</v>
      </c>
      <c r="CS22" s="55">
        <v>0</v>
      </c>
      <c r="CT22" s="55">
        <v>0</v>
      </c>
      <c r="CU22" s="55">
        <v>0</v>
      </c>
      <c r="CV22" s="55">
        <v>0</v>
      </c>
      <c r="CW22" s="55">
        <v>0</v>
      </c>
      <c r="CX22" s="55">
        <v>0</v>
      </c>
      <c r="CY22" s="55">
        <v>0</v>
      </c>
      <c r="CZ22" s="55">
        <v>0</v>
      </c>
      <c r="DA22" s="55">
        <v>0</v>
      </c>
      <c r="DB22" s="55">
        <v>0</v>
      </c>
      <c r="DC22" s="55">
        <v>0</v>
      </c>
      <c r="DD22" s="55">
        <v>0</v>
      </c>
      <c r="DE22" s="55">
        <v>0</v>
      </c>
      <c r="DF22" s="55">
        <v>0</v>
      </c>
      <c r="DG22" s="55">
        <v>0</v>
      </c>
      <c r="DH22" s="55">
        <v>0</v>
      </c>
      <c r="DI22" s="55">
        <v>0</v>
      </c>
    </row>
    <row r="23" spans="1:113" ht="19.5" customHeight="1">
      <c r="A23" s="45" t="s">
        <v>101</v>
      </c>
      <c r="B23" s="45" t="s">
        <v>102</v>
      </c>
      <c r="C23" s="45" t="s">
        <v>103</v>
      </c>
      <c r="D23" s="45" t="s">
        <v>104</v>
      </c>
      <c r="E23" s="54">
        <f t="shared" si="0"/>
        <v>73</v>
      </c>
      <c r="F23" s="54">
        <v>73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73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  <c r="CK23" s="55">
        <v>0</v>
      </c>
      <c r="CL23" s="55">
        <v>0</v>
      </c>
      <c r="CM23" s="55">
        <v>0</v>
      </c>
      <c r="CN23" s="55"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0</v>
      </c>
      <c r="DA23" s="55">
        <v>0</v>
      </c>
      <c r="DB23" s="55">
        <v>0</v>
      </c>
      <c r="DC23" s="55">
        <v>0</v>
      </c>
      <c r="DD23" s="55">
        <v>0</v>
      </c>
      <c r="DE23" s="55">
        <v>0</v>
      </c>
      <c r="DF23" s="55">
        <v>0</v>
      </c>
      <c r="DG23" s="55">
        <v>0</v>
      </c>
      <c r="DH23" s="55">
        <v>0</v>
      </c>
      <c r="DI23" s="55">
        <v>0</v>
      </c>
    </row>
    <row r="24" spans="1:113" ht="19.5" customHeight="1">
      <c r="A24" s="45" t="s">
        <v>101</v>
      </c>
      <c r="B24" s="45" t="s">
        <v>102</v>
      </c>
      <c r="C24" s="45" t="s">
        <v>89</v>
      </c>
      <c r="D24" s="45" t="s">
        <v>105</v>
      </c>
      <c r="E24" s="54">
        <f t="shared" si="0"/>
        <v>18.77</v>
      </c>
      <c r="F24" s="54">
        <v>18.77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5">
        <v>18.77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55"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0</v>
      </c>
      <c r="CA24" s="55">
        <v>0</v>
      </c>
      <c r="CB24" s="55">
        <v>0</v>
      </c>
      <c r="CC24" s="55">
        <v>0</v>
      </c>
      <c r="CD24" s="55">
        <v>0</v>
      </c>
      <c r="CE24" s="55">
        <v>0</v>
      </c>
      <c r="CF24" s="55">
        <v>0</v>
      </c>
      <c r="CG24" s="55">
        <v>0</v>
      </c>
      <c r="CH24" s="55">
        <v>0</v>
      </c>
      <c r="CI24" s="55">
        <v>0</v>
      </c>
      <c r="CJ24" s="55">
        <v>0</v>
      </c>
      <c r="CK24" s="55">
        <v>0</v>
      </c>
      <c r="CL24" s="55">
        <v>0</v>
      </c>
      <c r="CM24" s="55">
        <v>0</v>
      </c>
      <c r="CN24" s="55">
        <v>0</v>
      </c>
      <c r="CO24" s="55">
        <v>0</v>
      </c>
      <c r="CP24" s="55">
        <v>0</v>
      </c>
      <c r="CQ24" s="55">
        <v>0</v>
      </c>
      <c r="CR24" s="55">
        <v>0</v>
      </c>
      <c r="CS24" s="55">
        <v>0</v>
      </c>
      <c r="CT24" s="55">
        <v>0</v>
      </c>
      <c r="CU24" s="55">
        <v>0</v>
      </c>
      <c r="CV24" s="55">
        <v>0</v>
      </c>
      <c r="CW24" s="55">
        <v>0</v>
      </c>
      <c r="CX24" s="55">
        <v>0</v>
      </c>
      <c r="CY24" s="55">
        <v>0</v>
      </c>
      <c r="CZ24" s="55">
        <v>0</v>
      </c>
      <c r="DA24" s="55">
        <v>0</v>
      </c>
      <c r="DB24" s="55">
        <v>0</v>
      </c>
      <c r="DC24" s="55">
        <v>0</v>
      </c>
      <c r="DD24" s="55">
        <v>0</v>
      </c>
      <c r="DE24" s="55">
        <v>0</v>
      </c>
      <c r="DF24" s="55">
        <v>0</v>
      </c>
      <c r="DG24" s="55">
        <v>0</v>
      </c>
      <c r="DH24" s="55">
        <v>0</v>
      </c>
      <c r="DI24" s="55">
        <v>0</v>
      </c>
    </row>
    <row r="25" spans="1:113" ht="19.5" customHeight="1">
      <c r="A25" s="45" t="s">
        <v>38</v>
      </c>
      <c r="B25" s="45" t="s">
        <v>38</v>
      </c>
      <c r="C25" s="45" t="s">
        <v>38</v>
      </c>
      <c r="D25" s="45" t="s">
        <v>309</v>
      </c>
      <c r="E25" s="54">
        <f t="shared" si="0"/>
        <v>97.43</v>
      </c>
      <c r="F25" s="54">
        <v>97.43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5">
        <v>0</v>
      </c>
      <c r="P25" s="55">
        <v>0</v>
      </c>
      <c r="Q25" s="55">
        <v>97.43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55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55"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0</v>
      </c>
      <c r="CA25" s="55">
        <v>0</v>
      </c>
      <c r="CB25" s="55">
        <v>0</v>
      </c>
      <c r="CC25" s="55">
        <v>0</v>
      </c>
      <c r="CD25" s="55">
        <v>0</v>
      </c>
      <c r="CE25" s="55">
        <v>0</v>
      </c>
      <c r="CF25" s="55">
        <v>0</v>
      </c>
      <c r="CG25" s="55">
        <v>0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  <c r="CM25" s="55">
        <v>0</v>
      </c>
      <c r="CN25" s="55">
        <v>0</v>
      </c>
      <c r="CO25" s="55">
        <v>0</v>
      </c>
      <c r="CP25" s="55">
        <v>0</v>
      </c>
      <c r="CQ25" s="55">
        <v>0</v>
      </c>
      <c r="CR25" s="55">
        <v>0</v>
      </c>
      <c r="CS25" s="55">
        <v>0</v>
      </c>
      <c r="CT25" s="55">
        <v>0</v>
      </c>
      <c r="CU25" s="55">
        <v>0</v>
      </c>
      <c r="CV25" s="55">
        <v>0</v>
      </c>
      <c r="CW25" s="55">
        <v>0</v>
      </c>
      <c r="CX25" s="55">
        <v>0</v>
      </c>
      <c r="CY25" s="55">
        <v>0</v>
      </c>
      <c r="CZ25" s="55">
        <v>0</v>
      </c>
      <c r="DA25" s="55">
        <v>0</v>
      </c>
      <c r="DB25" s="55">
        <v>0</v>
      </c>
      <c r="DC25" s="55">
        <v>0</v>
      </c>
      <c r="DD25" s="55">
        <v>0</v>
      </c>
      <c r="DE25" s="55">
        <v>0</v>
      </c>
      <c r="DF25" s="55">
        <v>0</v>
      </c>
      <c r="DG25" s="55">
        <v>0</v>
      </c>
      <c r="DH25" s="55">
        <v>0</v>
      </c>
      <c r="DI25" s="55">
        <v>0</v>
      </c>
    </row>
    <row r="26" spans="1:113" ht="19.5" customHeight="1">
      <c r="A26" s="45" t="s">
        <v>38</v>
      </c>
      <c r="B26" s="45" t="s">
        <v>38</v>
      </c>
      <c r="C26" s="45" t="s">
        <v>38</v>
      </c>
      <c r="D26" s="45" t="s">
        <v>310</v>
      </c>
      <c r="E26" s="54">
        <f t="shared" si="0"/>
        <v>97.43</v>
      </c>
      <c r="F26" s="54">
        <v>97.43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5">
        <v>0</v>
      </c>
      <c r="P26" s="55">
        <v>0</v>
      </c>
      <c r="Q26" s="55">
        <v>97.43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  <c r="CK26" s="55">
        <v>0</v>
      </c>
      <c r="CL26" s="55">
        <v>0</v>
      </c>
      <c r="CM26" s="55">
        <v>0</v>
      </c>
      <c r="CN26" s="55">
        <v>0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0</v>
      </c>
      <c r="DA26" s="55">
        <v>0</v>
      </c>
      <c r="DB26" s="55">
        <v>0</v>
      </c>
      <c r="DC26" s="55">
        <v>0</v>
      </c>
      <c r="DD26" s="55">
        <v>0</v>
      </c>
      <c r="DE26" s="55">
        <v>0</v>
      </c>
      <c r="DF26" s="55">
        <v>0</v>
      </c>
      <c r="DG26" s="55">
        <v>0</v>
      </c>
      <c r="DH26" s="55">
        <v>0</v>
      </c>
      <c r="DI26" s="55">
        <v>0</v>
      </c>
    </row>
    <row r="27" spans="1:113" ht="19.5" customHeight="1">
      <c r="A27" s="45" t="s">
        <v>106</v>
      </c>
      <c r="B27" s="45" t="s">
        <v>103</v>
      </c>
      <c r="C27" s="45" t="s">
        <v>92</v>
      </c>
      <c r="D27" s="45" t="s">
        <v>107</v>
      </c>
      <c r="E27" s="54">
        <f t="shared" si="0"/>
        <v>97.43</v>
      </c>
      <c r="F27" s="54">
        <v>97.43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5">
        <v>0</v>
      </c>
      <c r="P27" s="55">
        <v>0</v>
      </c>
      <c r="Q27" s="55">
        <v>97.43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55"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55">
        <v>0</v>
      </c>
      <c r="CN27" s="55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5">
        <v>0</v>
      </c>
      <c r="CV27" s="55">
        <v>0</v>
      </c>
      <c r="CW27" s="55">
        <v>0</v>
      </c>
      <c r="CX27" s="55">
        <v>0</v>
      </c>
      <c r="CY27" s="55">
        <v>0</v>
      </c>
      <c r="CZ27" s="55">
        <v>0</v>
      </c>
      <c r="DA27" s="55">
        <v>0</v>
      </c>
      <c r="DB27" s="55">
        <v>0</v>
      </c>
      <c r="DC27" s="55">
        <v>0</v>
      </c>
      <c r="DD27" s="55">
        <v>0</v>
      </c>
      <c r="DE27" s="55">
        <v>0</v>
      </c>
      <c r="DF27" s="55">
        <v>0</v>
      </c>
      <c r="DG27" s="55">
        <v>0</v>
      </c>
      <c r="DH27" s="55">
        <v>0</v>
      </c>
      <c r="DI27" s="55">
        <v>0</v>
      </c>
    </row>
  </sheetData>
  <sheetProtection/>
  <mergeCells count="123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showZeros="0" workbookViewId="0" topLeftCell="A52">
      <selection activeCell="D27" sqref="D2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36"/>
      <c r="B1" s="36"/>
      <c r="C1" s="36"/>
      <c r="D1" s="37"/>
      <c r="E1" s="36"/>
      <c r="F1" s="36"/>
      <c r="G1" s="38" t="s">
        <v>311</v>
      </c>
    </row>
    <row r="2" spans="1:7" ht="25.5" customHeight="1">
      <c r="A2" s="113" t="s">
        <v>312</v>
      </c>
      <c r="B2" s="113"/>
      <c r="C2" s="113"/>
      <c r="D2" s="113"/>
      <c r="E2" s="113"/>
      <c r="F2" s="113"/>
      <c r="G2" s="113"/>
    </row>
    <row r="3" spans="1:7" ht="19.5" customHeight="1">
      <c r="A3" s="24" t="s">
        <v>0</v>
      </c>
      <c r="B3" s="24"/>
      <c r="C3" s="24"/>
      <c r="D3" s="24"/>
      <c r="E3" s="39"/>
      <c r="F3" s="39"/>
      <c r="G3" s="26" t="s">
        <v>5</v>
      </c>
    </row>
    <row r="4" spans="1:7" ht="19.5" customHeight="1">
      <c r="A4" s="149" t="s">
        <v>313</v>
      </c>
      <c r="B4" s="172"/>
      <c r="C4" s="172"/>
      <c r="D4" s="150"/>
      <c r="E4" s="125" t="s">
        <v>116</v>
      </c>
      <c r="F4" s="119"/>
      <c r="G4" s="119"/>
    </row>
    <row r="5" spans="1:7" ht="19.5" customHeight="1">
      <c r="A5" s="116" t="s">
        <v>68</v>
      </c>
      <c r="B5" s="118"/>
      <c r="C5" s="159" t="s">
        <v>69</v>
      </c>
      <c r="D5" s="122" t="s">
        <v>218</v>
      </c>
      <c r="E5" s="119" t="s">
        <v>58</v>
      </c>
      <c r="F5" s="127" t="s">
        <v>314</v>
      </c>
      <c r="G5" s="174" t="s">
        <v>315</v>
      </c>
    </row>
    <row r="6" spans="1:7" ht="33.75" customHeight="1">
      <c r="A6" s="29" t="s">
        <v>78</v>
      </c>
      <c r="B6" s="30" t="s">
        <v>79</v>
      </c>
      <c r="C6" s="158"/>
      <c r="D6" s="173"/>
      <c r="E6" s="126"/>
      <c r="F6" s="128"/>
      <c r="G6" s="171"/>
    </row>
    <row r="7" spans="1:7" ht="19.5" customHeight="1">
      <c r="A7" s="33" t="s">
        <v>38</v>
      </c>
      <c r="B7" s="45" t="s">
        <v>38</v>
      </c>
      <c r="C7" s="51" t="s">
        <v>38</v>
      </c>
      <c r="D7" s="33" t="s">
        <v>58</v>
      </c>
      <c r="E7" s="46">
        <f aca="true" t="shared" si="0" ref="E7:E67">SUM(F7:G7)</f>
        <v>1463.32</v>
      </c>
      <c r="F7" s="46">
        <v>1022.51</v>
      </c>
      <c r="G7" s="34">
        <v>440.81</v>
      </c>
    </row>
    <row r="8" spans="1:7" ht="19.5" customHeight="1">
      <c r="A8" s="33" t="s">
        <v>38</v>
      </c>
      <c r="B8" s="45" t="s">
        <v>38</v>
      </c>
      <c r="C8" s="51" t="s">
        <v>38</v>
      </c>
      <c r="D8" s="33" t="s">
        <v>81</v>
      </c>
      <c r="E8" s="46">
        <f t="shared" si="0"/>
        <v>1347.22</v>
      </c>
      <c r="F8" s="46">
        <v>932.05</v>
      </c>
      <c r="G8" s="34">
        <v>415.17</v>
      </c>
    </row>
    <row r="9" spans="1:7" ht="19.5" customHeight="1">
      <c r="A9" s="33" t="s">
        <v>38</v>
      </c>
      <c r="B9" s="45" t="s">
        <v>38</v>
      </c>
      <c r="C9" s="51" t="s">
        <v>38</v>
      </c>
      <c r="D9" s="33" t="s">
        <v>82</v>
      </c>
      <c r="E9" s="46">
        <f t="shared" si="0"/>
        <v>1347.22</v>
      </c>
      <c r="F9" s="46">
        <v>932.05</v>
      </c>
      <c r="G9" s="34">
        <v>415.17</v>
      </c>
    </row>
    <row r="10" spans="1:7" ht="19.5" customHeight="1">
      <c r="A10" s="33" t="s">
        <v>38</v>
      </c>
      <c r="B10" s="45" t="s">
        <v>38</v>
      </c>
      <c r="C10" s="51" t="s">
        <v>38</v>
      </c>
      <c r="D10" s="33" t="s">
        <v>316</v>
      </c>
      <c r="E10" s="46">
        <f t="shared" si="0"/>
        <v>914.45</v>
      </c>
      <c r="F10" s="46">
        <v>914.45</v>
      </c>
      <c r="G10" s="34">
        <v>0</v>
      </c>
    </row>
    <row r="11" spans="1:7" ht="19.5" customHeight="1">
      <c r="A11" s="33" t="s">
        <v>317</v>
      </c>
      <c r="B11" s="45" t="s">
        <v>92</v>
      </c>
      <c r="C11" s="51" t="s">
        <v>85</v>
      </c>
      <c r="D11" s="33" t="s">
        <v>318</v>
      </c>
      <c r="E11" s="46">
        <f t="shared" si="0"/>
        <v>289.95</v>
      </c>
      <c r="F11" s="46">
        <v>289.95</v>
      </c>
      <c r="G11" s="34">
        <v>0</v>
      </c>
    </row>
    <row r="12" spans="1:7" ht="19.5" customHeight="1">
      <c r="A12" s="33" t="s">
        <v>317</v>
      </c>
      <c r="B12" s="45" t="s">
        <v>103</v>
      </c>
      <c r="C12" s="51" t="s">
        <v>85</v>
      </c>
      <c r="D12" s="33" t="s">
        <v>319</v>
      </c>
      <c r="E12" s="46">
        <f t="shared" si="0"/>
        <v>308.14</v>
      </c>
      <c r="F12" s="46">
        <v>308.14</v>
      </c>
      <c r="G12" s="34">
        <v>0</v>
      </c>
    </row>
    <row r="13" spans="1:7" ht="19.5" customHeight="1">
      <c r="A13" s="33" t="s">
        <v>317</v>
      </c>
      <c r="B13" s="45" t="s">
        <v>89</v>
      </c>
      <c r="C13" s="51" t="s">
        <v>85</v>
      </c>
      <c r="D13" s="33" t="s">
        <v>320</v>
      </c>
      <c r="E13" s="46">
        <f t="shared" si="0"/>
        <v>21.59</v>
      </c>
      <c r="F13" s="46">
        <v>21.59</v>
      </c>
      <c r="G13" s="34">
        <v>0</v>
      </c>
    </row>
    <row r="14" spans="1:7" ht="19.5" customHeight="1">
      <c r="A14" s="33" t="s">
        <v>317</v>
      </c>
      <c r="B14" s="45" t="s">
        <v>88</v>
      </c>
      <c r="C14" s="51" t="s">
        <v>85</v>
      </c>
      <c r="D14" s="33" t="s">
        <v>321</v>
      </c>
      <c r="E14" s="46">
        <f t="shared" si="0"/>
        <v>110.15</v>
      </c>
      <c r="F14" s="46">
        <v>110.15</v>
      </c>
      <c r="G14" s="34">
        <v>0</v>
      </c>
    </row>
    <row r="15" spans="1:7" ht="19.5" customHeight="1">
      <c r="A15" s="33" t="s">
        <v>317</v>
      </c>
      <c r="B15" s="45" t="s">
        <v>322</v>
      </c>
      <c r="C15" s="51" t="s">
        <v>85</v>
      </c>
      <c r="D15" s="33" t="s">
        <v>323</v>
      </c>
      <c r="E15" s="46">
        <f t="shared" si="0"/>
        <v>67.71</v>
      </c>
      <c r="F15" s="46">
        <v>67.71</v>
      </c>
      <c r="G15" s="34">
        <v>0</v>
      </c>
    </row>
    <row r="16" spans="1:7" ht="19.5" customHeight="1">
      <c r="A16" s="33" t="s">
        <v>317</v>
      </c>
      <c r="B16" s="45" t="s">
        <v>102</v>
      </c>
      <c r="C16" s="51" t="s">
        <v>85</v>
      </c>
      <c r="D16" s="33" t="s">
        <v>324</v>
      </c>
      <c r="E16" s="46">
        <f t="shared" si="0"/>
        <v>18.77</v>
      </c>
      <c r="F16" s="46">
        <v>18.77</v>
      </c>
      <c r="G16" s="34">
        <v>0</v>
      </c>
    </row>
    <row r="17" spans="1:7" ht="19.5" customHeight="1">
      <c r="A17" s="33" t="s">
        <v>317</v>
      </c>
      <c r="B17" s="45" t="s">
        <v>325</v>
      </c>
      <c r="C17" s="51" t="s">
        <v>85</v>
      </c>
      <c r="D17" s="33" t="s">
        <v>178</v>
      </c>
      <c r="E17" s="46">
        <f t="shared" si="0"/>
        <v>90.28</v>
      </c>
      <c r="F17" s="46">
        <v>90.28</v>
      </c>
      <c r="G17" s="34">
        <v>0</v>
      </c>
    </row>
    <row r="18" spans="1:7" ht="19.5" customHeight="1">
      <c r="A18" s="33" t="s">
        <v>317</v>
      </c>
      <c r="B18" s="45" t="s">
        <v>84</v>
      </c>
      <c r="C18" s="51" t="s">
        <v>85</v>
      </c>
      <c r="D18" s="33" t="s">
        <v>179</v>
      </c>
      <c r="E18" s="46">
        <f t="shared" si="0"/>
        <v>7.86</v>
      </c>
      <c r="F18" s="46">
        <v>7.86</v>
      </c>
      <c r="G18" s="34">
        <v>0</v>
      </c>
    </row>
    <row r="19" spans="1:7" ht="19.5" customHeight="1">
      <c r="A19" s="33" t="s">
        <v>38</v>
      </c>
      <c r="B19" s="45" t="s">
        <v>38</v>
      </c>
      <c r="C19" s="51" t="s">
        <v>38</v>
      </c>
      <c r="D19" s="33" t="s">
        <v>326</v>
      </c>
      <c r="E19" s="46">
        <f t="shared" si="0"/>
        <v>415.17</v>
      </c>
      <c r="F19" s="46">
        <v>0</v>
      </c>
      <c r="G19" s="34">
        <v>415.17</v>
      </c>
    </row>
    <row r="20" spans="1:7" ht="19.5" customHeight="1">
      <c r="A20" s="33" t="s">
        <v>327</v>
      </c>
      <c r="B20" s="45" t="s">
        <v>92</v>
      </c>
      <c r="C20" s="51" t="s">
        <v>85</v>
      </c>
      <c r="D20" s="52" t="s">
        <v>328</v>
      </c>
      <c r="E20" s="46">
        <f t="shared" si="0"/>
        <v>15</v>
      </c>
      <c r="F20" s="46">
        <v>0</v>
      </c>
      <c r="G20" s="34">
        <v>15</v>
      </c>
    </row>
    <row r="21" spans="1:7" ht="19.5" customHeight="1">
      <c r="A21" s="33" t="s">
        <v>327</v>
      </c>
      <c r="B21" s="45" t="s">
        <v>103</v>
      </c>
      <c r="C21" s="51" t="s">
        <v>85</v>
      </c>
      <c r="D21" s="52" t="s">
        <v>329</v>
      </c>
      <c r="E21" s="46">
        <f t="shared" si="0"/>
        <v>2</v>
      </c>
      <c r="F21" s="46">
        <v>0</v>
      </c>
      <c r="G21" s="34">
        <v>2</v>
      </c>
    </row>
    <row r="22" spans="1:7" ht="19.5" customHeight="1">
      <c r="A22" s="33" t="s">
        <v>327</v>
      </c>
      <c r="B22" s="45" t="s">
        <v>96</v>
      </c>
      <c r="C22" s="51" t="s">
        <v>85</v>
      </c>
      <c r="D22" s="52" t="s">
        <v>330</v>
      </c>
      <c r="E22" s="46">
        <f t="shared" si="0"/>
        <v>0.5</v>
      </c>
      <c r="F22" s="46">
        <v>0</v>
      </c>
      <c r="G22" s="34">
        <v>0.5</v>
      </c>
    </row>
    <row r="23" spans="1:7" ht="19.5" customHeight="1">
      <c r="A23" s="33" t="s">
        <v>327</v>
      </c>
      <c r="B23" s="45" t="s">
        <v>95</v>
      </c>
      <c r="C23" s="51" t="s">
        <v>85</v>
      </c>
      <c r="D23" s="52" t="s">
        <v>331</v>
      </c>
      <c r="E23" s="46">
        <f t="shared" si="0"/>
        <v>1</v>
      </c>
      <c r="F23" s="46">
        <v>0</v>
      </c>
      <c r="G23" s="34">
        <v>1</v>
      </c>
    </row>
    <row r="24" spans="1:7" ht="19.5" customHeight="1">
      <c r="A24" s="33" t="s">
        <v>327</v>
      </c>
      <c r="B24" s="45" t="s">
        <v>112</v>
      </c>
      <c r="C24" s="51" t="s">
        <v>85</v>
      </c>
      <c r="D24" s="52" t="s">
        <v>332</v>
      </c>
      <c r="E24" s="46">
        <f t="shared" si="0"/>
        <v>21</v>
      </c>
      <c r="F24" s="46">
        <v>0</v>
      </c>
      <c r="G24" s="34">
        <v>21</v>
      </c>
    </row>
    <row r="25" spans="1:7" ht="19.5" customHeight="1">
      <c r="A25" s="33" t="s">
        <v>327</v>
      </c>
      <c r="B25" s="45" t="s">
        <v>99</v>
      </c>
      <c r="C25" s="51" t="s">
        <v>85</v>
      </c>
      <c r="D25" s="52" t="s">
        <v>333</v>
      </c>
      <c r="E25" s="46">
        <f t="shared" si="0"/>
        <v>4.5</v>
      </c>
      <c r="F25" s="46">
        <v>0</v>
      </c>
      <c r="G25" s="34">
        <v>4.5</v>
      </c>
    </row>
    <row r="26" spans="1:7" ht="19.5" customHeight="1">
      <c r="A26" s="33" t="s">
        <v>327</v>
      </c>
      <c r="B26" s="45" t="s">
        <v>93</v>
      </c>
      <c r="C26" s="51" t="s">
        <v>85</v>
      </c>
      <c r="D26" s="52" t="s">
        <v>334</v>
      </c>
      <c r="E26" s="46">
        <f t="shared" si="0"/>
        <v>19</v>
      </c>
      <c r="F26" s="46">
        <v>0</v>
      </c>
      <c r="G26" s="34">
        <v>19</v>
      </c>
    </row>
    <row r="27" spans="1:7" ht="19.5" customHeight="1">
      <c r="A27" s="33" t="s">
        <v>327</v>
      </c>
      <c r="B27" s="45" t="s">
        <v>102</v>
      </c>
      <c r="C27" s="51" t="s">
        <v>85</v>
      </c>
      <c r="D27" s="52" t="s">
        <v>335</v>
      </c>
      <c r="E27" s="46">
        <f t="shared" si="0"/>
        <v>66</v>
      </c>
      <c r="F27" s="46">
        <v>0</v>
      </c>
      <c r="G27" s="34">
        <v>66</v>
      </c>
    </row>
    <row r="28" spans="1:7" ht="19.5" customHeight="1">
      <c r="A28" s="33" t="s">
        <v>327</v>
      </c>
      <c r="B28" s="45" t="s">
        <v>325</v>
      </c>
      <c r="C28" s="51" t="s">
        <v>85</v>
      </c>
      <c r="D28" s="52" t="s">
        <v>336</v>
      </c>
      <c r="E28" s="46">
        <f t="shared" si="0"/>
        <v>12.5</v>
      </c>
      <c r="F28" s="46">
        <v>0</v>
      </c>
      <c r="G28" s="34">
        <v>12.5</v>
      </c>
    </row>
    <row r="29" spans="1:7" ht="19.5" customHeight="1">
      <c r="A29" s="33" t="s">
        <v>327</v>
      </c>
      <c r="B29" s="45" t="s">
        <v>337</v>
      </c>
      <c r="C29" s="51" t="s">
        <v>85</v>
      </c>
      <c r="D29" s="52" t="s">
        <v>183</v>
      </c>
      <c r="E29" s="46">
        <f t="shared" si="0"/>
        <v>31</v>
      </c>
      <c r="F29" s="46">
        <v>0</v>
      </c>
      <c r="G29" s="34">
        <v>31</v>
      </c>
    </row>
    <row r="30" spans="1:7" ht="19.5" customHeight="1">
      <c r="A30" s="33" t="s">
        <v>327</v>
      </c>
      <c r="B30" s="45" t="s">
        <v>338</v>
      </c>
      <c r="C30" s="51" t="s">
        <v>85</v>
      </c>
      <c r="D30" s="52" t="s">
        <v>184</v>
      </c>
      <c r="E30" s="46">
        <f t="shared" si="0"/>
        <v>92</v>
      </c>
      <c r="F30" s="46">
        <v>0</v>
      </c>
      <c r="G30" s="34">
        <v>92</v>
      </c>
    </row>
    <row r="31" spans="1:7" ht="19.5" customHeight="1">
      <c r="A31" s="33" t="s">
        <v>327</v>
      </c>
      <c r="B31" s="45" t="s">
        <v>339</v>
      </c>
      <c r="C31" s="51" t="s">
        <v>85</v>
      </c>
      <c r="D31" s="52" t="s">
        <v>186</v>
      </c>
      <c r="E31" s="46">
        <f t="shared" si="0"/>
        <v>5</v>
      </c>
      <c r="F31" s="46">
        <v>0</v>
      </c>
      <c r="G31" s="34">
        <v>5</v>
      </c>
    </row>
    <row r="32" spans="1:7" ht="19.5" customHeight="1">
      <c r="A32" s="33" t="s">
        <v>327</v>
      </c>
      <c r="B32" s="45" t="s">
        <v>340</v>
      </c>
      <c r="C32" s="51" t="s">
        <v>85</v>
      </c>
      <c r="D32" s="52" t="s">
        <v>341</v>
      </c>
      <c r="E32" s="46">
        <f t="shared" si="0"/>
        <v>2.31</v>
      </c>
      <c r="F32" s="46">
        <v>0</v>
      </c>
      <c r="G32" s="34">
        <v>2.31</v>
      </c>
    </row>
    <row r="33" spans="1:7" ht="19.5" customHeight="1">
      <c r="A33" s="33" t="s">
        <v>327</v>
      </c>
      <c r="B33" s="45" t="s">
        <v>342</v>
      </c>
      <c r="C33" s="51" t="s">
        <v>85</v>
      </c>
      <c r="D33" s="52" t="s">
        <v>185</v>
      </c>
      <c r="E33" s="46">
        <f t="shared" si="0"/>
        <v>4.5</v>
      </c>
      <c r="F33" s="46">
        <v>0</v>
      </c>
      <c r="G33" s="34">
        <v>4.5</v>
      </c>
    </row>
    <row r="34" spans="1:7" ht="19.5" customHeight="1">
      <c r="A34" s="33" t="s">
        <v>327</v>
      </c>
      <c r="B34" s="45" t="s">
        <v>343</v>
      </c>
      <c r="C34" s="51" t="s">
        <v>85</v>
      </c>
      <c r="D34" s="52" t="s">
        <v>344</v>
      </c>
      <c r="E34" s="46">
        <f t="shared" si="0"/>
        <v>15.04</v>
      </c>
      <c r="F34" s="46">
        <v>0</v>
      </c>
      <c r="G34" s="34">
        <v>15.04</v>
      </c>
    </row>
    <row r="35" spans="1:7" ht="19.5" customHeight="1">
      <c r="A35" s="33" t="s">
        <v>327</v>
      </c>
      <c r="B35" s="45" t="s">
        <v>345</v>
      </c>
      <c r="C35" s="51" t="s">
        <v>85</v>
      </c>
      <c r="D35" s="52" t="s">
        <v>346</v>
      </c>
      <c r="E35" s="46">
        <f t="shared" si="0"/>
        <v>8.27</v>
      </c>
      <c r="F35" s="46">
        <v>0</v>
      </c>
      <c r="G35" s="34">
        <v>8.27</v>
      </c>
    </row>
    <row r="36" spans="1:7" ht="19.5" customHeight="1">
      <c r="A36" s="33" t="s">
        <v>327</v>
      </c>
      <c r="B36" s="45" t="s">
        <v>347</v>
      </c>
      <c r="C36" s="51" t="s">
        <v>85</v>
      </c>
      <c r="D36" s="52" t="s">
        <v>187</v>
      </c>
      <c r="E36" s="46">
        <f t="shared" si="0"/>
        <v>5.2</v>
      </c>
      <c r="F36" s="46">
        <v>0</v>
      </c>
      <c r="G36" s="34">
        <v>5.2</v>
      </c>
    </row>
    <row r="37" spans="1:7" ht="19.5" customHeight="1">
      <c r="A37" s="33" t="s">
        <v>327</v>
      </c>
      <c r="B37" s="45" t="s">
        <v>348</v>
      </c>
      <c r="C37" s="51" t="s">
        <v>85</v>
      </c>
      <c r="D37" s="52" t="s">
        <v>349</v>
      </c>
      <c r="E37" s="46">
        <f t="shared" si="0"/>
        <v>66.57</v>
      </c>
      <c r="F37" s="46">
        <v>0</v>
      </c>
      <c r="G37" s="34">
        <v>66.57</v>
      </c>
    </row>
    <row r="38" spans="1:7" ht="19.5" customHeight="1">
      <c r="A38" s="33" t="s">
        <v>327</v>
      </c>
      <c r="B38" s="45" t="s">
        <v>84</v>
      </c>
      <c r="C38" s="51" t="s">
        <v>85</v>
      </c>
      <c r="D38" s="52" t="s">
        <v>189</v>
      </c>
      <c r="E38" s="46">
        <f t="shared" si="0"/>
        <v>43.78</v>
      </c>
      <c r="F38" s="46">
        <v>0</v>
      </c>
      <c r="G38" s="34">
        <v>43.78</v>
      </c>
    </row>
    <row r="39" spans="1:7" ht="19.5" customHeight="1">
      <c r="A39" s="33" t="s">
        <v>38</v>
      </c>
      <c r="B39" s="45" t="s">
        <v>38</v>
      </c>
      <c r="C39" s="51" t="s">
        <v>38</v>
      </c>
      <c r="D39" s="33" t="s">
        <v>194</v>
      </c>
      <c r="E39" s="46">
        <f t="shared" si="0"/>
        <v>17.6</v>
      </c>
      <c r="F39" s="46">
        <v>17.6</v>
      </c>
      <c r="G39" s="34">
        <v>0</v>
      </c>
    </row>
    <row r="40" spans="1:7" ht="19.5" customHeight="1">
      <c r="A40" s="33" t="s">
        <v>350</v>
      </c>
      <c r="B40" s="45" t="s">
        <v>92</v>
      </c>
      <c r="C40" s="51" t="s">
        <v>85</v>
      </c>
      <c r="D40" s="33" t="s">
        <v>351</v>
      </c>
      <c r="E40" s="46">
        <f t="shared" si="0"/>
        <v>16.7</v>
      </c>
      <c r="F40" s="46">
        <v>16.7</v>
      </c>
      <c r="G40" s="34">
        <v>0</v>
      </c>
    </row>
    <row r="41" spans="1:7" ht="19.5" customHeight="1">
      <c r="A41" s="33" t="s">
        <v>350</v>
      </c>
      <c r="B41" s="45" t="s">
        <v>93</v>
      </c>
      <c r="C41" s="51" t="s">
        <v>85</v>
      </c>
      <c r="D41" s="33" t="s">
        <v>352</v>
      </c>
      <c r="E41" s="46">
        <f t="shared" si="0"/>
        <v>0.09</v>
      </c>
      <c r="F41" s="46">
        <v>0.09</v>
      </c>
      <c r="G41" s="34">
        <v>0</v>
      </c>
    </row>
    <row r="42" spans="1:7" ht="19.5" customHeight="1">
      <c r="A42" s="33" t="s">
        <v>350</v>
      </c>
      <c r="B42" s="45" t="s">
        <v>84</v>
      </c>
      <c r="C42" s="51" t="s">
        <v>85</v>
      </c>
      <c r="D42" s="33" t="s">
        <v>353</v>
      </c>
      <c r="E42" s="46">
        <f t="shared" si="0"/>
        <v>0.81</v>
      </c>
      <c r="F42" s="46">
        <v>0.81</v>
      </c>
      <c r="G42" s="34">
        <v>0</v>
      </c>
    </row>
    <row r="43" spans="1:7" ht="19.5" customHeight="1">
      <c r="A43" s="33" t="s">
        <v>38</v>
      </c>
      <c r="B43" s="45" t="s">
        <v>38</v>
      </c>
      <c r="C43" s="51" t="s">
        <v>38</v>
      </c>
      <c r="D43" s="33" t="s">
        <v>108</v>
      </c>
      <c r="E43" s="46">
        <f t="shared" si="0"/>
        <v>116.1</v>
      </c>
      <c r="F43" s="46">
        <v>90.46</v>
      </c>
      <c r="G43" s="34">
        <v>25.64</v>
      </c>
    </row>
    <row r="44" spans="1:7" ht="19.5" customHeight="1">
      <c r="A44" s="33" t="s">
        <v>38</v>
      </c>
      <c r="B44" s="45" t="s">
        <v>38</v>
      </c>
      <c r="C44" s="51" t="s">
        <v>38</v>
      </c>
      <c r="D44" s="33" t="s">
        <v>109</v>
      </c>
      <c r="E44" s="46">
        <f t="shared" si="0"/>
        <v>116.1</v>
      </c>
      <c r="F44" s="46">
        <v>90.46</v>
      </c>
      <c r="G44" s="34">
        <v>25.64</v>
      </c>
    </row>
    <row r="45" spans="1:7" ht="19.5" customHeight="1">
      <c r="A45" s="33" t="s">
        <v>38</v>
      </c>
      <c r="B45" s="45" t="s">
        <v>38</v>
      </c>
      <c r="C45" s="51" t="s">
        <v>38</v>
      </c>
      <c r="D45" s="33" t="s">
        <v>316</v>
      </c>
      <c r="E45" s="46">
        <f t="shared" si="0"/>
        <v>90.45</v>
      </c>
      <c r="F45" s="46">
        <v>90.45</v>
      </c>
      <c r="G45" s="34">
        <v>0</v>
      </c>
    </row>
    <row r="46" spans="1:7" ht="19.5" customHeight="1">
      <c r="A46" s="33" t="s">
        <v>317</v>
      </c>
      <c r="B46" s="45" t="s">
        <v>92</v>
      </c>
      <c r="C46" s="51" t="s">
        <v>110</v>
      </c>
      <c r="D46" s="33" t="s">
        <v>318</v>
      </c>
      <c r="E46" s="46">
        <f t="shared" si="0"/>
        <v>30.86</v>
      </c>
      <c r="F46" s="46">
        <v>30.86</v>
      </c>
      <c r="G46" s="34">
        <v>0</v>
      </c>
    </row>
    <row r="47" spans="1:7" ht="19.5" customHeight="1">
      <c r="A47" s="33" t="s">
        <v>317</v>
      </c>
      <c r="B47" s="45" t="s">
        <v>103</v>
      </c>
      <c r="C47" s="51" t="s">
        <v>110</v>
      </c>
      <c r="D47" s="33" t="s">
        <v>319</v>
      </c>
      <c r="E47" s="46">
        <f t="shared" si="0"/>
        <v>2.93</v>
      </c>
      <c r="F47" s="46">
        <v>2.93</v>
      </c>
      <c r="G47" s="34">
        <v>0</v>
      </c>
    </row>
    <row r="48" spans="1:7" ht="19.5" customHeight="1">
      <c r="A48" s="33" t="s">
        <v>317</v>
      </c>
      <c r="B48" s="45" t="s">
        <v>99</v>
      </c>
      <c r="C48" s="51" t="s">
        <v>110</v>
      </c>
      <c r="D48" s="33" t="s">
        <v>354</v>
      </c>
      <c r="E48" s="46">
        <f t="shared" si="0"/>
        <v>27.21</v>
      </c>
      <c r="F48" s="46">
        <v>27.21</v>
      </c>
      <c r="G48" s="34">
        <v>0</v>
      </c>
    </row>
    <row r="49" spans="1:7" ht="19.5" customHeight="1">
      <c r="A49" s="33" t="s">
        <v>317</v>
      </c>
      <c r="B49" s="45" t="s">
        <v>88</v>
      </c>
      <c r="C49" s="51" t="s">
        <v>110</v>
      </c>
      <c r="D49" s="33" t="s">
        <v>321</v>
      </c>
      <c r="E49" s="46">
        <f t="shared" si="0"/>
        <v>11.76</v>
      </c>
      <c r="F49" s="46">
        <v>11.76</v>
      </c>
      <c r="G49" s="34">
        <v>0</v>
      </c>
    </row>
    <row r="50" spans="1:7" ht="19.5" customHeight="1">
      <c r="A50" s="33" t="s">
        <v>317</v>
      </c>
      <c r="B50" s="45" t="s">
        <v>93</v>
      </c>
      <c r="C50" s="51" t="s">
        <v>110</v>
      </c>
      <c r="D50" s="33" t="s">
        <v>355</v>
      </c>
      <c r="E50" s="46">
        <f t="shared" si="0"/>
        <v>4.7</v>
      </c>
      <c r="F50" s="46">
        <v>4.7</v>
      </c>
      <c r="G50" s="34">
        <v>0</v>
      </c>
    </row>
    <row r="51" spans="1:7" ht="19.5" customHeight="1">
      <c r="A51" s="33" t="s">
        <v>317</v>
      </c>
      <c r="B51" s="45" t="s">
        <v>322</v>
      </c>
      <c r="C51" s="51" t="s">
        <v>110</v>
      </c>
      <c r="D51" s="33" t="s">
        <v>323</v>
      </c>
      <c r="E51" s="46">
        <f t="shared" si="0"/>
        <v>5.29</v>
      </c>
      <c r="F51" s="46">
        <v>5.29</v>
      </c>
      <c r="G51" s="34">
        <v>0</v>
      </c>
    </row>
    <row r="52" spans="1:7" ht="19.5" customHeight="1">
      <c r="A52" s="33" t="s">
        <v>317</v>
      </c>
      <c r="B52" s="45" t="s">
        <v>356</v>
      </c>
      <c r="C52" s="51" t="s">
        <v>110</v>
      </c>
      <c r="D52" s="33" t="s">
        <v>357</v>
      </c>
      <c r="E52" s="46">
        <f t="shared" si="0"/>
        <v>0.55</v>
      </c>
      <c r="F52" s="46">
        <v>0.55</v>
      </c>
      <c r="G52" s="34">
        <v>0</v>
      </c>
    </row>
    <row r="53" spans="1:7" ht="19.5" customHeight="1">
      <c r="A53" s="33" t="s">
        <v>317</v>
      </c>
      <c r="B53" s="45" t="s">
        <v>325</v>
      </c>
      <c r="C53" s="51" t="s">
        <v>110</v>
      </c>
      <c r="D53" s="33" t="s">
        <v>178</v>
      </c>
      <c r="E53" s="46">
        <f t="shared" si="0"/>
        <v>7.15</v>
      </c>
      <c r="F53" s="46">
        <v>7.15</v>
      </c>
      <c r="G53" s="34">
        <v>0</v>
      </c>
    </row>
    <row r="54" spans="1:7" ht="19.5" customHeight="1">
      <c r="A54" s="33" t="s">
        <v>38</v>
      </c>
      <c r="B54" s="45" t="s">
        <v>38</v>
      </c>
      <c r="C54" s="51" t="s">
        <v>38</v>
      </c>
      <c r="D54" s="33" t="s">
        <v>326</v>
      </c>
      <c r="E54" s="46">
        <f t="shared" si="0"/>
        <v>25.64</v>
      </c>
      <c r="F54" s="46">
        <v>0</v>
      </c>
      <c r="G54" s="34">
        <v>25.64</v>
      </c>
    </row>
    <row r="55" spans="1:7" ht="19.5" customHeight="1">
      <c r="A55" s="33" t="s">
        <v>327</v>
      </c>
      <c r="B55" s="45" t="s">
        <v>92</v>
      </c>
      <c r="C55" s="51" t="s">
        <v>110</v>
      </c>
      <c r="D55" s="33" t="s">
        <v>328</v>
      </c>
      <c r="E55" s="46">
        <f t="shared" si="0"/>
        <v>0.3</v>
      </c>
      <c r="F55" s="46">
        <v>0</v>
      </c>
      <c r="G55" s="34">
        <v>0.3</v>
      </c>
    </row>
    <row r="56" spans="1:7" ht="19.5" customHeight="1">
      <c r="A56" s="33" t="s">
        <v>327</v>
      </c>
      <c r="B56" s="45" t="s">
        <v>95</v>
      </c>
      <c r="C56" s="51" t="s">
        <v>110</v>
      </c>
      <c r="D56" s="33" t="s">
        <v>331</v>
      </c>
      <c r="E56" s="46">
        <f t="shared" si="0"/>
        <v>0.1</v>
      </c>
      <c r="F56" s="46">
        <v>0</v>
      </c>
      <c r="G56" s="34">
        <v>0.1</v>
      </c>
    </row>
    <row r="57" spans="1:7" ht="19.5" customHeight="1">
      <c r="A57" s="33" t="s">
        <v>327</v>
      </c>
      <c r="B57" s="45" t="s">
        <v>112</v>
      </c>
      <c r="C57" s="51" t="s">
        <v>110</v>
      </c>
      <c r="D57" s="33" t="s">
        <v>332</v>
      </c>
      <c r="E57" s="46">
        <f t="shared" si="0"/>
        <v>1.44</v>
      </c>
      <c r="F57" s="46">
        <v>0</v>
      </c>
      <c r="G57" s="34">
        <v>1.44</v>
      </c>
    </row>
    <row r="58" spans="1:7" ht="19.5" customHeight="1">
      <c r="A58" s="33" t="s">
        <v>327</v>
      </c>
      <c r="B58" s="45" t="s">
        <v>102</v>
      </c>
      <c r="C58" s="51" t="s">
        <v>110</v>
      </c>
      <c r="D58" s="33" t="s">
        <v>335</v>
      </c>
      <c r="E58" s="46">
        <f t="shared" si="0"/>
        <v>5.6</v>
      </c>
      <c r="F58" s="46">
        <v>0</v>
      </c>
      <c r="G58" s="34">
        <v>5.6</v>
      </c>
    </row>
    <row r="59" spans="1:7" ht="19.5" customHeight="1">
      <c r="A59" s="33" t="s">
        <v>327</v>
      </c>
      <c r="B59" s="45" t="s">
        <v>325</v>
      </c>
      <c r="C59" s="51" t="s">
        <v>110</v>
      </c>
      <c r="D59" s="33" t="s">
        <v>336</v>
      </c>
      <c r="E59" s="46">
        <f t="shared" si="0"/>
        <v>2</v>
      </c>
      <c r="F59" s="46">
        <v>0</v>
      </c>
      <c r="G59" s="34">
        <v>2</v>
      </c>
    </row>
    <row r="60" spans="1:7" ht="19.5" customHeight="1">
      <c r="A60" s="33" t="s">
        <v>327</v>
      </c>
      <c r="B60" s="45" t="s">
        <v>338</v>
      </c>
      <c r="C60" s="51" t="s">
        <v>110</v>
      </c>
      <c r="D60" s="33" t="s">
        <v>184</v>
      </c>
      <c r="E60" s="46">
        <f t="shared" si="0"/>
        <v>10</v>
      </c>
      <c r="F60" s="46">
        <v>0</v>
      </c>
      <c r="G60" s="34">
        <v>10</v>
      </c>
    </row>
    <row r="61" spans="1:7" ht="19.5" customHeight="1">
      <c r="A61" s="33" t="s">
        <v>327</v>
      </c>
      <c r="B61" s="45" t="s">
        <v>339</v>
      </c>
      <c r="C61" s="51" t="s">
        <v>110</v>
      </c>
      <c r="D61" s="33" t="s">
        <v>186</v>
      </c>
      <c r="E61" s="46">
        <f t="shared" si="0"/>
        <v>0.3</v>
      </c>
      <c r="F61" s="46">
        <v>0</v>
      </c>
      <c r="G61" s="34">
        <v>0.3</v>
      </c>
    </row>
    <row r="62" spans="1:7" ht="19.5" customHeight="1">
      <c r="A62" s="33" t="s">
        <v>327</v>
      </c>
      <c r="B62" s="45" t="s">
        <v>343</v>
      </c>
      <c r="C62" s="51" t="s">
        <v>110</v>
      </c>
      <c r="D62" s="33" t="s">
        <v>344</v>
      </c>
      <c r="E62" s="46">
        <f t="shared" si="0"/>
        <v>0.75</v>
      </c>
      <c r="F62" s="46">
        <v>0</v>
      </c>
      <c r="G62" s="34">
        <v>0.75</v>
      </c>
    </row>
    <row r="63" spans="1:7" ht="19.5" customHeight="1">
      <c r="A63" s="33" t="s">
        <v>327</v>
      </c>
      <c r="B63" s="45" t="s">
        <v>345</v>
      </c>
      <c r="C63" s="51" t="s">
        <v>110</v>
      </c>
      <c r="D63" s="33" t="s">
        <v>346</v>
      </c>
      <c r="E63" s="46">
        <f t="shared" si="0"/>
        <v>0.93</v>
      </c>
      <c r="F63" s="46">
        <v>0</v>
      </c>
      <c r="G63" s="34">
        <v>0.93</v>
      </c>
    </row>
    <row r="64" spans="1:7" ht="19.5" customHeight="1">
      <c r="A64" s="33" t="s">
        <v>327</v>
      </c>
      <c r="B64" s="45" t="s">
        <v>347</v>
      </c>
      <c r="C64" s="51" t="s">
        <v>110</v>
      </c>
      <c r="D64" s="33" t="s">
        <v>187</v>
      </c>
      <c r="E64" s="46">
        <f t="shared" si="0"/>
        <v>4</v>
      </c>
      <c r="F64" s="46">
        <v>0</v>
      </c>
      <c r="G64" s="34">
        <v>4</v>
      </c>
    </row>
    <row r="65" spans="1:7" ht="19.5" customHeight="1">
      <c r="A65" s="33" t="s">
        <v>327</v>
      </c>
      <c r="B65" s="45" t="s">
        <v>84</v>
      </c>
      <c r="C65" s="51" t="s">
        <v>110</v>
      </c>
      <c r="D65" s="33" t="s">
        <v>189</v>
      </c>
      <c r="E65" s="46">
        <f t="shared" si="0"/>
        <v>0.22</v>
      </c>
      <c r="F65" s="46">
        <v>0</v>
      </c>
      <c r="G65" s="34">
        <v>0.22</v>
      </c>
    </row>
    <row r="66" spans="1:7" ht="19.5" customHeight="1">
      <c r="A66" s="33" t="s">
        <v>38</v>
      </c>
      <c r="B66" s="45" t="s">
        <v>38</v>
      </c>
      <c r="C66" s="51" t="s">
        <v>38</v>
      </c>
      <c r="D66" s="33" t="s">
        <v>194</v>
      </c>
      <c r="E66" s="46">
        <f t="shared" si="0"/>
        <v>0.01</v>
      </c>
      <c r="F66" s="46">
        <v>0.01</v>
      </c>
      <c r="G66" s="34">
        <v>0</v>
      </c>
    </row>
    <row r="67" spans="1:7" ht="19.5" customHeight="1">
      <c r="A67" s="33" t="s">
        <v>350</v>
      </c>
      <c r="B67" s="45" t="s">
        <v>93</v>
      </c>
      <c r="C67" s="51" t="s">
        <v>110</v>
      </c>
      <c r="D67" s="33" t="s">
        <v>352</v>
      </c>
      <c r="E67" s="46">
        <f t="shared" si="0"/>
        <v>0.01</v>
      </c>
      <c r="F67" s="46">
        <v>0.01</v>
      </c>
      <c r="G67" s="3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1"/>
      <c r="B1" s="22"/>
      <c r="C1" s="22"/>
      <c r="D1" s="22"/>
      <c r="E1" s="22"/>
      <c r="F1" s="23" t="s">
        <v>358</v>
      </c>
    </row>
    <row r="2" spans="1:6" ht="19.5" customHeight="1">
      <c r="A2" s="113" t="s">
        <v>359</v>
      </c>
      <c r="B2" s="113"/>
      <c r="C2" s="113"/>
      <c r="D2" s="113"/>
      <c r="E2" s="113"/>
      <c r="F2" s="113"/>
    </row>
    <row r="3" spans="1:6" ht="19.5" customHeight="1">
      <c r="A3" s="24" t="s">
        <v>0</v>
      </c>
      <c r="B3" s="24"/>
      <c r="C3" s="24"/>
      <c r="D3" s="48"/>
      <c r="E3" s="48"/>
      <c r="F3" s="26" t="s">
        <v>5</v>
      </c>
    </row>
    <row r="4" spans="1:6" ht="19.5" customHeight="1">
      <c r="A4" s="116" t="s">
        <v>68</v>
      </c>
      <c r="B4" s="117"/>
      <c r="C4" s="118"/>
      <c r="D4" s="175" t="s">
        <v>69</v>
      </c>
      <c r="E4" s="169" t="s">
        <v>360</v>
      </c>
      <c r="F4" s="127" t="s">
        <v>71</v>
      </c>
    </row>
    <row r="5" spans="1:6" ht="19.5" customHeight="1">
      <c r="A5" s="28" t="s">
        <v>78</v>
      </c>
      <c r="B5" s="29" t="s">
        <v>79</v>
      </c>
      <c r="C5" s="30" t="s">
        <v>80</v>
      </c>
      <c r="D5" s="176"/>
      <c r="E5" s="169"/>
      <c r="F5" s="127"/>
    </row>
    <row r="6" spans="1:6" ht="19.5" customHeight="1">
      <c r="A6" s="45" t="s">
        <v>38</v>
      </c>
      <c r="B6" s="45" t="s">
        <v>38</v>
      </c>
      <c r="C6" s="45" t="s">
        <v>38</v>
      </c>
      <c r="D6" s="49" t="s">
        <v>38</v>
      </c>
      <c r="E6" s="49" t="s">
        <v>58</v>
      </c>
      <c r="F6" s="50">
        <v>4126.2</v>
      </c>
    </row>
    <row r="7" spans="1:6" ht="19.5" customHeight="1">
      <c r="A7" s="45" t="s">
        <v>38</v>
      </c>
      <c r="B7" s="45" t="s">
        <v>38</v>
      </c>
      <c r="C7" s="45" t="s">
        <v>38</v>
      </c>
      <c r="D7" s="49" t="s">
        <v>38</v>
      </c>
      <c r="E7" s="49" t="s">
        <v>81</v>
      </c>
      <c r="F7" s="50">
        <v>3842.5</v>
      </c>
    </row>
    <row r="8" spans="1:6" ht="19.5" customHeight="1">
      <c r="A8" s="45" t="s">
        <v>38</v>
      </c>
      <c r="B8" s="45" t="s">
        <v>38</v>
      </c>
      <c r="C8" s="45" t="s">
        <v>38</v>
      </c>
      <c r="D8" s="49" t="s">
        <v>38</v>
      </c>
      <c r="E8" s="49" t="s">
        <v>82</v>
      </c>
      <c r="F8" s="50">
        <v>3842.5</v>
      </c>
    </row>
    <row r="9" spans="1:6" ht="19.5" customHeight="1">
      <c r="A9" s="45" t="s">
        <v>38</v>
      </c>
      <c r="B9" s="45" t="s">
        <v>38</v>
      </c>
      <c r="C9" s="45" t="s">
        <v>38</v>
      </c>
      <c r="D9" s="49" t="s">
        <v>38</v>
      </c>
      <c r="E9" s="49" t="s">
        <v>94</v>
      </c>
      <c r="F9" s="50">
        <v>292.5</v>
      </c>
    </row>
    <row r="10" spans="1:6" ht="19.5" customHeight="1">
      <c r="A10" s="45" t="s">
        <v>91</v>
      </c>
      <c r="B10" s="45" t="s">
        <v>92</v>
      </c>
      <c r="C10" s="45" t="s">
        <v>93</v>
      </c>
      <c r="D10" s="49" t="s">
        <v>85</v>
      </c>
      <c r="E10" s="49" t="s">
        <v>361</v>
      </c>
      <c r="F10" s="50">
        <v>21.28</v>
      </c>
    </row>
    <row r="11" spans="1:6" ht="19.5" customHeight="1">
      <c r="A11" s="45" t="s">
        <v>91</v>
      </c>
      <c r="B11" s="45" t="s">
        <v>92</v>
      </c>
      <c r="C11" s="45" t="s">
        <v>93</v>
      </c>
      <c r="D11" s="49" t="s">
        <v>85</v>
      </c>
      <c r="E11" s="49" t="s">
        <v>362</v>
      </c>
      <c r="F11" s="50">
        <v>44</v>
      </c>
    </row>
    <row r="12" spans="1:6" ht="19.5" customHeight="1">
      <c r="A12" s="45" t="s">
        <v>91</v>
      </c>
      <c r="B12" s="45" t="s">
        <v>92</v>
      </c>
      <c r="C12" s="45" t="s">
        <v>93</v>
      </c>
      <c r="D12" s="49" t="s">
        <v>85</v>
      </c>
      <c r="E12" s="49" t="s">
        <v>341</v>
      </c>
      <c r="F12" s="50">
        <v>40</v>
      </c>
    </row>
    <row r="13" spans="1:6" ht="19.5" customHeight="1">
      <c r="A13" s="45" t="s">
        <v>91</v>
      </c>
      <c r="B13" s="45" t="s">
        <v>92</v>
      </c>
      <c r="C13" s="45" t="s">
        <v>93</v>
      </c>
      <c r="D13" s="49" t="s">
        <v>85</v>
      </c>
      <c r="E13" s="49" t="s">
        <v>363</v>
      </c>
      <c r="F13" s="50">
        <v>43.5</v>
      </c>
    </row>
    <row r="14" spans="1:6" ht="19.5" customHeight="1">
      <c r="A14" s="45" t="s">
        <v>91</v>
      </c>
      <c r="B14" s="45" t="s">
        <v>92</v>
      </c>
      <c r="C14" s="45" t="s">
        <v>93</v>
      </c>
      <c r="D14" s="49" t="s">
        <v>85</v>
      </c>
      <c r="E14" s="49" t="s">
        <v>364</v>
      </c>
      <c r="F14" s="50">
        <v>30.72</v>
      </c>
    </row>
    <row r="15" spans="1:6" ht="19.5" customHeight="1">
      <c r="A15" s="45" t="s">
        <v>91</v>
      </c>
      <c r="B15" s="45" t="s">
        <v>92</v>
      </c>
      <c r="C15" s="45" t="s">
        <v>93</v>
      </c>
      <c r="D15" s="49" t="s">
        <v>85</v>
      </c>
      <c r="E15" s="49" t="s">
        <v>365</v>
      </c>
      <c r="F15" s="50">
        <v>98</v>
      </c>
    </row>
    <row r="16" spans="1:6" ht="19.5" customHeight="1">
      <c r="A16" s="45" t="s">
        <v>91</v>
      </c>
      <c r="B16" s="45" t="s">
        <v>92</v>
      </c>
      <c r="C16" s="45" t="s">
        <v>93</v>
      </c>
      <c r="D16" s="49" t="s">
        <v>85</v>
      </c>
      <c r="E16" s="49" t="s">
        <v>366</v>
      </c>
      <c r="F16" s="50">
        <v>15</v>
      </c>
    </row>
    <row r="17" spans="1:6" ht="19.5" customHeight="1">
      <c r="A17" s="45" t="s">
        <v>38</v>
      </c>
      <c r="B17" s="45" t="s">
        <v>38</v>
      </c>
      <c r="C17" s="45" t="s">
        <v>38</v>
      </c>
      <c r="D17" s="49" t="s">
        <v>38</v>
      </c>
      <c r="E17" s="49" t="s">
        <v>100</v>
      </c>
      <c r="F17" s="50">
        <v>3550</v>
      </c>
    </row>
    <row r="18" spans="1:6" ht="19.5" customHeight="1">
      <c r="A18" s="45" t="s">
        <v>91</v>
      </c>
      <c r="B18" s="45" t="s">
        <v>99</v>
      </c>
      <c r="C18" s="45" t="s">
        <v>84</v>
      </c>
      <c r="D18" s="49" t="s">
        <v>85</v>
      </c>
      <c r="E18" s="49" t="s">
        <v>367</v>
      </c>
      <c r="F18" s="50">
        <v>280</v>
      </c>
    </row>
    <row r="19" spans="1:6" ht="19.5" customHeight="1">
      <c r="A19" s="45" t="s">
        <v>91</v>
      </c>
      <c r="B19" s="45" t="s">
        <v>99</v>
      </c>
      <c r="C19" s="45" t="s">
        <v>84</v>
      </c>
      <c r="D19" s="49" t="s">
        <v>85</v>
      </c>
      <c r="E19" s="49" t="s">
        <v>368</v>
      </c>
      <c r="F19" s="50">
        <v>80</v>
      </c>
    </row>
    <row r="20" spans="1:6" ht="19.5" customHeight="1">
      <c r="A20" s="45" t="s">
        <v>91</v>
      </c>
      <c r="B20" s="45" t="s">
        <v>99</v>
      </c>
      <c r="C20" s="45" t="s">
        <v>84</v>
      </c>
      <c r="D20" s="49" t="s">
        <v>85</v>
      </c>
      <c r="E20" s="49" t="s">
        <v>369</v>
      </c>
      <c r="F20" s="50">
        <v>80</v>
      </c>
    </row>
    <row r="21" spans="1:6" ht="19.5" customHeight="1">
      <c r="A21" s="45" t="s">
        <v>91</v>
      </c>
      <c r="B21" s="45" t="s">
        <v>99</v>
      </c>
      <c r="C21" s="45" t="s">
        <v>84</v>
      </c>
      <c r="D21" s="49" t="s">
        <v>85</v>
      </c>
      <c r="E21" s="49" t="s">
        <v>370</v>
      </c>
      <c r="F21" s="50">
        <v>40</v>
      </c>
    </row>
    <row r="22" spans="1:6" ht="19.5" customHeight="1">
      <c r="A22" s="45" t="s">
        <v>91</v>
      </c>
      <c r="B22" s="45" t="s">
        <v>99</v>
      </c>
      <c r="C22" s="45" t="s">
        <v>84</v>
      </c>
      <c r="D22" s="49" t="s">
        <v>85</v>
      </c>
      <c r="E22" s="49" t="s">
        <v>371</v>
      </c>
      <c r="F22" s="50">
        <v>3070</v>
      </c>
    </row>
    <row r="23" spans="1:6" ht="19.5" customHeight="1">
      <c r="A23" s="45" t="s">
        <v>38</v>
      </c>
      <c r="B23" s="45" t="s">
        <v>38</v>
      </c>
      <c r="C23" s="45" t="s">
        <v>38</v>
      </c>
      <c r="D23" s="49" t="s">
        <v>38</v>
      </c>
      <c r="E23" s="49" t="s">
        <v>108</v>
      </c>
      <c r="F23" s="50">
        <v>283.7</v>
      </c>
    </row>
    <row r="24" spans="1:6" ht="19.5" customHeight="1">
      <c r="A24" s="45" t="s">
        <v>38</v>
      </c>
      <c r="B24" s="45" t="s">
        <v>38</v>
      </c>
      <c r="C24" s="45" t="s">
        <v>38</v>
      </c>
      <c r="D24" s="49" t="s">
        <v>38</v>
      </c>
      <c r="E24" s="49" t="s">
        <v>109</v>
      </c>
      <c r="F24" s="50">
        <v>283.7</v>
      </c>
    </row>
    <row r="25" spans="1:6" ht="19.5" customHeight="1">
      <c r="A25" s="45" t="s">
        <v>38</v>
      </c>
      <c r="B25" s="45" t="s">
        <v>38</v>
      </c>
      <c r="C25" s="45" t="s">
        <v>38</v>
      </c>
      <c r="D25" s="49" t="s">
        <v>38</v>
      </c>
      <c r="E25" s="49" t="s">
        <v>111</v>
      </c>
      <c r="F25" s="50">
        <v>183.7</v>
      </c>
    </row>
    <row r="26" spans="1:6" ht="19.5" customHeight="1">
      <c r="A26" s="45" t="s">
        <v>91</v>
      </c>
      <c r="B26" s="45" t="s">
        <v>92</v>
      </c>
      <c r="C26" s="45" t="s">
        <v>102</v>
      </c>
      <c r="D26" s="49" t="s">
        <v>110</v>
      </c>
      <c r="E26" s="49" t="s">
        <v>372</v>
      </c>
      <c r="F26" s="50">
        <v>46.1</v>
      </c>
    </row>
    <row r="27" spans="1:6" ht="19.5" customHeight="1">
      <c r="A27" s="45" t="s">
        <v>91</v>
      </c>
      <c r="B27" s="45" t="s">
        <v>92</v>
      </c>
      <c r="C27" s="45" t="s">
        <v>102</v>
      </c>
      <c r="D27" s="49" t="s">
        <v>110</v>
      </c>
      <c r="E27" s="49" t="s">
        <v>373</v>
      </c>
      <c r="F27" s="50">
        <v>20</v>
      </c>
    </row>
    <row r="28" spans="1:6" ht="19.5" customHeight="1">
      <c r="A28" s="45" t="s">
        <v>91</v>
      </c>
      <c r="B28" s="45" t="s">
        <v>92</v>
      </c>
      <c r="C28" s="45" t="s">
        <v>102</v>
      </c>
      <c r="D28" s="49" t="s">
        <v>110</v>
      </c>
      <c r="E28" s="49" t="s">
        <v>374</v>
      </c>
      <c r="F28" s="50">
        <v>75.2</v>
      </c>
    </row>
    <row r="29" spans="1:6" ht="19.5" customHeight="1">
      <c r="A29" s="45" t="s">
        <v>91</v>
      </c>
      <c r="B29" s="45" t="s">
        <v>92</v>
      </c>
      <c r="C29" s="45" t="s">
        <v>102</v>
      </c>
      <c r="D29" s="49" t="s">
        <v>110</v>
      </c>
      <c r="E29" s="49" t="s">
        <v>341</v>
      </c>
      <c r="F29" s="50">
        <v>38</v>
      </c>
    </row>
    <row r="30" spans="1:6" ht="19.5" customHeight="1">
      <c r="A30" s="45" t="s">
        <v>91</v>
      </c>
      <c r="B30" s="45" t="s">
        <v>92</v>
      </c>
      <c r="C30" s="45" t="s">
        <v>102</v>
      </c>
      <c r="D30" s="49" t="s">
        <v>110</v>
      </c>
      <c r="E30" s="49" t="s">
        <v>364</v>
      </c>
      <c r="F30" s="50">
        <v>4.4</v>
      </c>
    </row>
    <row r="31" spans="1:6" ht="19.5" customHeight="1">
      <c r="A31" s="45" t="s">
        <v>38</v>
      </c>
      <c r="B31" s="45" t="s">
        <v>38</v>
      </c>
      <c r="C31" s="45" t="s">
        <v>38</v>
      </c>
      <c r="D31" s="49" t="s">
        <v>38</v>
      </c>
      <c r="E31" s="49" t="s">
        <v>100</v>
      </c>
      <c r="F31" s="50">
        <v>100</v>
      </c>
    </row>
    <row r="32" spans="1:6" ht="19.5" customHeight="1">
      <c r="A32" s="45" t="s">
        <v>91</v>
      </c>
      <c r="B32" s="45" t="s">
        <v>99</v>
      </c>
      <c r="C32" s="45" t="s">
        <v>84</v>
      </c>
      <c r="D32" s="49" t="s">
        <v>110</v>
      </c>
      <c r="E32" s="49" t="s">
        <v>375</v>
      </c>
      <c r="F32" s="50">
        <v>100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2019-02-18T02:39:13Z</dcterms:created>
  <dcterms:modified xsi:type="dcterms:W3CDTF">2021-07-13T07:56:59Z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2052-11.1.0.10314</vt:lpwstr>
  </property>
  <property fmtid="{D5CDD505-2E9C-101B-9397-08002B2CF9AE}" pid="4" name="ICV">
    <vt:lpwstr>027A6C1167C548F98FBF0D269EA2D552</vt:lpwstr>
  </property>
</Properties>
</file>